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6585" yWindow="4590" windowWidth="6630" windowHeight="4620" tabRatio="843" activeTab="9"/>
  </bookViews>
  <sheets>
    <sheet name="todas las canciones" sheetId="12" r:id="rId1"/>
    <sheet name="General" sheetId="1" r:id="rId2"/>
    <sheet name="Grupos fase 1" sheetId="2" r:id="rId3"/>
    <sheet name="eliminadas fase 1" sheetId="11" r:id="rId4"/>
    <sheet name="Fase 2 general" sheetId="3" r:id="rId5"/>
    <sheet name="Grupos fase 2" sheetId="4" r:id="rId6"/>
    <sheet name="elimindas fase 2" sheetId="5" r:id="rId7"/>
    <sheet name="Fase 3 general" sheetId="6" r:id="rId8"/>
    <sheet name="Grupos fase 3" sheetId="8" r:id="rId9"/>
    <sheet name="Fase 4 general" sheetId="10" r:id="rId10"/>
    <sheet name="Grupo final" sheetId="13" r:id="rId11"/>
    <sheet name="Totales" sheetId="16" r:id="rId12"/>
  </sheets>
  <calcPr calcId="125725"/>
</workbook>
</file>

<file path=xl/calcChain.xml><?xml version="1.0" encoding="utf-8"?>
<calcChain xmlns="http://schemas.openxmlformats.org/spreadsheetml/2006/main">
  <c r="I60" i="16"/>
  <c r="I75"/>
  <c r="I77"/>
  <c r="I76"/>
  <c r="I74"/>
  <c r="I71"/>
  <c r="I69"/>
  <c r="I68"/>
  <c r="I67"/>
  <c r="I64"/>
  <c r="I63"/>
  <c r="I62"/>
  <c r="I58"/>
  <c r="I57"/>
  <c r="I56"/>
  <c r="E56"/>
  <c r="D306" i="8"/>
  <c r="C306"/>
  <c r="D300"/>
  <c r="C300"/>
  <c r="D296"/>
  <c r="C296"/>
  <c r="D305"/>
  <c r="C305"/>
  <c r="D312"/>
  <c r="C312"/>
  <c r="D309"/>
  <c r="C309"/>
  <c r="D315"/>
  <c r="C315"/>
  <c r="D302"/>
  <c r="C302"/>
  <c r="B28" i="13"/>
  <c r="T27"/>
  <c r="T26"/>
  <c r="T25"/>
  <c r="T19"/>
  <c r="T13"/>
  <c r="T7"/>
  <c r="B27"/>
  <c r="B26"/>
  <c r="B25"/>
  <c r="B24"/>
  <c r="B55" s="1"/>
  <c r="B23"/>
  <c r="B22"/>
  <c r="B21"/>
  <c r="B20"/>
  <c r="B51" s="1"/>
  <c r="B19"/>
  <c r="B18"/>
  <c r="B17"/>
  <c r="B16"/>
  <c r="B59" s="1"/>
  <c r="B15"/>
  <c r="B14"/>
  <c r="B13"/>
  <c r="B58" s="1"/>
  <c r="B12"/>
  <c r="B57" s="1"/>
  <c r="B11"/>
  <c r="B10"/>
  <c r="B9"/>
  <c r="B50" s="1"/>
  <c r="B8"/>
  <c r="B7"/>
  <c r="B38" s="1"/>
  <c r="B6"/>
  <c r="B47" s="1"/>
  <c r="B5"/>
  <c r="B44" s="1"/>
  <c r="B4"/>
  <c r="B39" s="1"/>
  <c r="B3"/>
  <c r="B249" i="8"/>
  <c r="B36" i="13" l="1"/>
  <c r="B35"/>
  <c r="B40"/>
  <c r="B41"/>
  <c r="B53"/>
  <c r="B48"/>
  <c r="B45"/>
  <c r="B52"/>
  <c r="B43"/>
  <c r="B46"/>
  <c r="B56"/>
  <c r="B42"/>
  <c r="B49"/>
  <c r="B54"/>
  <c r="D314" i="8" l="1"/>
  <c r="C314"/>
  <c r="D313"/>
  <c r="C313"/>
  <c r="D307"/>
  <c r="C307"/>
  <c r="D301"/>
  <c r="C301"/>
  <c r="D294"/>
  <c r="C294"/>
  <c r="D295"/>
  <c r="C295"/>
  <c r="D298"/>
  <c r="C298"/>
  <c r="I73" i="16" l="1"/>
  <c r="B8" i="5"/>
  <c r="B10"/>
  <c r="B7"/>
  <c r="B1"/>
  <c r="B6"/>
  <c r="B5"/>
  <c r="B3"/>
  <c r="B2"/>
  <c r="B9"/>
  <c r="B4"/>
  <c r="B365" i="4"/>
  <c r="B364"/>
  <c r="B363"/>
  <c r="B362"/>
  <c r="B361"/>
  <c r="B360"/>
  <c r="B359"/>
  <c r="B358"/>
  <c r="B357"/>
  <c r="B356"/>
  <c r="C77" i="16"/>
  <c r="C76"/>
  <c r="C74"/>
  <c r="C73"/>
  <c r="C72"/>
  <c r="C71"/>
  <c r="C70"/>
  <c r="C69"/>
  <c r="C68"/>
  <c r="C67"/>
  <c r="C65"/>
  <c r="C64"/>
  <c r="C63"/>
  <c r="C62"/>
  <c r="C61"/>
  <c r="C60"/>
  <c r="C59"/>
  <c r="C58"/>
  <c r="C57"/>
  <c r="C56"/>
  <c r="D315" i="13"/>
  <c r="C315"/>
  <c r="D314"/>
  <c r="C314"/>
  <c r="D313"/>
  <c r="C313"/>
  <c r="D312"/>
  <c r="C312"/>
  <c r="D311"/>
  <c r="C311"/>
  <c r="D310"/>
  <c r="C310"/>
  <c r="D309"/>
  <c r="C309"/>
  <c r="D308"/>
  <c r="C308"/>
  <c r="D307"/>
  <c r="C307"/>
  <c r="D306"/>
  <c r="C306"/>
  <c r="D305"/>
  <c r="C305"/>
  <c r="D304"/>
  <c r="C304"/>
  <c r="D303"/>
  <c r="C303"/>
  <c r="D302"/>
  <c r="C302"/>
  <c r="D301"/>
  <c r="C301"/>
  <c r="D300"/>
  <c r="C300"/>
  <c r="D299"/>
  <c r="C299"/>
  <c r="D298"/>
  <c r="C298"/>
  <c r="D297"/>
  <c r="C297"/>
  <c r="D296"/>
  <c r="C296"/>
  <c r="D295"/>
  <c r="C295"/>
  <c r="D294"/>
  <c r="C294"/>
  <c r="B589" i="2"/>
  <c r="B616"/>
  <c r="B235" i="8"/>
  <c r="B234"/>
  <c r="B233"/>
  <c r="B232"/>
  <c r="B231"/>
  <c r="B230"/>
  <c r="B229"/>
  <c r="B228"/>
  <c r="B227"/>
  <c r="B226"/>
  <c r="B225"/>
  <c r="B162" i="4"/>
  <c r="B574" i="2" l="1"/>
  <c r="B583"/>
  <c r="B582"/>
  <c r="B581"/>
  <c r="B580"/>
  <c r="B584"/>
  <c r="B145" i="13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2"/>
  <c r="B33" s="1"/>
  <c r="T440"/>
  <c r="T439"/>
  <c r="T438"/>
  <c r="T437"/>
  <c r="T436"/>
  <c r="T434"/>
  <c r="T433"/>
  <c r="T432"/>
  <c r="T431"/>
  <c r="T430"/>
  <c r="T428"/>
  <c r="T427"/>
  <c r="T426"/>
  <c r="T425"/>
  <c r="T424"/>
  <c r="T422"/>
  <c r="T421"/>
  <c r="T420"/>
  <c r="T419"/>
  <c r="T418"/>
  <c r="T414"/>
  <c r="T413"/>
  <c r="T412"/>
  <c r="T411"/>
  <c r="T410"/>
  <c r="T408"/>
  <c r="T407"/>
  <c r="T406"/>
  <c r="T405"/>
  <c r="T404"/>
  <c r="T402"/>
  <c r="T401"/>
  <c r="T400"/>
  <c r="T399"/>
  <c r="T398"/>
  <c r="T396"/>
  <c r="T395"/>
  <c r="T394"/>
  <c r="T393"/>
  <c r="T392"/>
  <c r="T388"/>
  <c r="T387"/>
  <c r="T386"/>
  <c r="T385"/>
  <c r="T384"/>
  <c r="T382"/>
  <c r="T381"/>
  <c r="T380"/>
  <c r="T379"/>
  <c r="T378"/>
  <c r="T376"/>
  <c r="T375"/>
  <c r="T374"/>
  <c r="T373"/>
  <c r="T372"/>
  <c r="T370"/>
  <c r="T369"/>
  <c r="T368"/>
  <c r="T367"/>
  <c r="T366"/>
  <c r="T362"/>
  <c r="T361"/>
  <c r="T360"/>
  <c r="T359"/>
  <c r="T358"/>
  <c r="T356"/>
  <c r="T355"/>
  <c r="T354"/>
  <c r="T353"/>
  <c r="T352"/>
  <c r="T350"/>
  <c r="T349"/>
  <c r="T348"/>
  <c r="T347"/>
  <c r="T346"/>
  <c r="T344"/>
  <c r="T343"/>
  <c r="T342"/>
  <c r="T341"/>
  <c r="T340"/>
  <c r="T336"/>
  <c r="T335"/>
  <c r="T334"/>
  <c r="T333"/>
  <c r="T332"/>
  <c r="T330"/>
  <c r="T329"/>
  <c r="T328"/>
  <c r="T327"/>
  <c r="T326"/>
  <c r="T324"/>
  <c r="T323"/>
  <c r="T322"/>
  <c r="T321"/>
  <c r="T320"/>
  <c r="T318"/>
  <c r="T317"/>
  <c r="T316"/>
  <c r="T315"/>
  <c r="T314"/>
  <c r="T310"/>
  <c r="T309"/>
  <c r="T308"/>
  <c r="T307"/>
  <c r="T306"/>
  <c r="T304"/>
  <c r="T303"/>
  <c r="T302"/>
  <c r="T301"/>
  <c r="T300"/>
  <c r="T298"/>
  <c r="T297"/>
  <c r="T296"/>
  <c r="T295"/>
  <c r="T294"/>
  <c r="T292"/>
  <c r="T291"/>
  <c r="T290"/>
  <c r="T289"/>
  <c r="T288"/>
  <c r="T284"/>
  <c r="T283"/>
  <c r="T282"/>
  <c r="T281"/>
  <c r="T280"/>
  <c r="T278"/>
  <c r="T277"/>
  <c r="T276"/>
  <c r="T275"/>
  <c r="T274"/>
  <c r="T272"/>
  <c r="T271"/>
  <c r="T270"/>
  <c r="T269"/>
  <c r="T268"/>
  <c r="T266"/>
  <c r="T265"/>
  <c r="T264"/>
  <c r="T263"/>
  <c r="T262"/>
  <c r="T258"/>
  <c r="T257"/>
  <c r="T256"/>
  <c r="T255"/>
  <c r="T254"/>
  <c r="T252"/>
  <c r="T251"/>
  <c r="T250"/>
  <c r="T249"/>
  <c r="T248"/>
  <c r="T246"/>
  <c r="T245"/>
  <c r="T244"/>
  <c r="T243"/>
  <c r="T242"/>
  <c r="T240"/>
  <c r="T239"/>
  <c r="T238"/>
  <c r="T237"/>
  <c r="T236"/>
  <c r="T232"/>
  <c r="T231"/>
  <c r="T230"/>
  <c r="T229"/>
  <c r="T228"/>
  <c r="T226"/>
  <c r="T225"/>
  <c r="T224"/>
  <c r="T223"/>
  <c r="T222"/>
  <c r="T220"/>
  <c r="T219"/>
  <c r="T218"/>
  <c r="T217"/>
  <c r="T216"/>
  <c r="T214"/>
  <c r="T213"/>
  <c r="T212"/>
  <c r="T211"/>
  <c r="T210"/>
  <c r="T206"/>
  <c r="T205"/>
  <c r="T204"/>
  <c r="T203"/>
  <c r="T202"/>
  <c r="T200"/>
  <c r="T199"/>
  <c r="T198"/>
  <c r="T197"/>
  <c r="T196"/>
  <c r="T194"/>
  <c r="T193"/>
  <c r="T192"/>
  <c r="T191"/>
  <c r="T190"/>
  <c r="T188"/>
  <c r="T187"/>
  <c r="T186"/>
  <c r="T185"/>
  <c r="T184"/>
  <c r="T180"/>
  <c r="T179"/>
  <c r="T178"/>
  <c r="T177"/>
  <c r="T176"/>
  <c r="T17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T440" i="8"/>
  <c r="T439"/>
  <c r="T438"/>
  <c r="T437"/>
  <c r="T436"/>
  <c r="T434"/>
  <c r="T433"/>
  <c r="T432"/>
  <c r="T431"/>
  <c r="T430"/>
  <c r="T428"/>
  <c r="T427"/>
  <c r="T426"/>
  <c r="T425"/>
  <c r="T424"/>
  <c r="T422"/>
  <c r="T421"/>
  <c r="T420"/>
  <c r="T419"/>
  <c r="T418"/>
  <c r="T414"/>
  <c r="T413"/>
  <c r="T412"/>
  <c r="T411"/>
  <c r="T410"/>
  <c r="T408"/>
  <c r="T407"/>
  <c r="T406"/>
  <c r="T405"/>
  <c r="T404"/>
  <c r="T402"/>
  <c r="T401"/>
  <c r="T400"/>
  <c r="T399"/>
  <c r="T398"/>
  <c r="T396"/>
  <c r="T395"/>
  <c r="T394"/>
  <c r="T393"/>
  <c r="T392"/>
  <c r="T388"/>
  <c r="T387"/>
  <c r="T386"/>
  <c r="T385"/>
  <c r="T384"/>
  <c r="T382"/>
  <c r="T381"/>
  <c r="T380"/>
  <c r="T379"/>
  <c r="T378"/>
  <c r="T376"/>
  <c r="T375"/>
  <c r="T374"/>
  <c r="T373"/>
  <c r="T372"/>
  <c r="T370"/>
  <c r="T369"/>
  <c r="T368"/>
  <c r="T367"/>
  <c r="T366"/>
  <c r="T362"/>
  <c r="T361"/>
  <c r="T360"/>
  <c r="T359"/>
  <c r="T358"/>
  <c r="T356"/>
  <c r="T355"/>
  <c r="T354"/>
  <c r="T353"/>
  <c r="T352"/>
  <c r="T350"/>
  <c r="T349"/>
  <c r="T348"/>
  <c r="T347"/>
  <c r="T346"/>
  <c r="T344"/>
  <c r="T343"/>
  <c r="T342"/>
  <c r="T341"/>
  <c r="T340"/>
  <c r="T336"/>
  <c r="T335"/>
  <c r="T334"/>
  <c r="T333"/>
  <c r="T332"/>
  <c r="T330"/>
  <c r="T329"/>
  <c r="T328"/>
  <c r="T327"/>
  <c r="T326"/>
  <c r="T324"/>
  <c r="T323"/>
  <c r="T322"/>
  <c r="T321"/>
  <c r="T320"/>
  <c r="T318"/>
  <c r="T317"/>
  <c r="T316"/>
  <c r="T292"/>
  <c r="T291"/>
  <c r="T290"/>
  <c r="T289"/>
  <c r="T288"/>
  <c r="T284"/>
  <c r="T283"/>
  <c r="T282"/>
  <c r="T281"/>
  <c r="T280"/>
  <c r="T278"/>
  <c r="T277"/>
  <c r="T276"/>
  <c r="T275"/>
  <c r="T274"/>
  <c r="T272"/>
  <c r="T271"/>
  <c r="T270"/>
  <c r="T269"/>
  <c r="T268"/>
  <c r="T266"/>
  <c r="T265"/>
  <c r="T264"/>
  <c r="T263"/>
  <c r="T262"/>
  <c r="T258"/>
  <c r="T257"/>
  <c r="T256"/>
  <c r="T255"/>
  <c r="T254"/>
  <c r="T252"/>
  <c r="T251"/>
  <c r="T250"/>
  <c r="T249"/>
  <c r="T248"/>
  <c r="T246"/>
  <c r="T245"/>
  <c r="T244"/>
  <c r="T243"/>
  <c r="T242"/>
  <c r="T240"/>
  <c r="T239"/>
  <c r="T238"/>
  <c r="T237"/>
  <c r="T236"/>
  <c r="T232"/>
  <c r="T231"/>
  <c r="T230"/>
  <c r="T229"/>
  <c r="T228"/>
  <c r="T226"/>
  <c r="T225"/>
  <c r="T224"/>
  <c r="T223"/>
  <c r="T222"/>
  <c r="T220"/>
  <c r="T219"/>
  <c r="T218"/>
  <c r="T217"/>
  <c r="T216"/>
  <c r="T214"/>
  <c r="T213"/>
  <c r="T212"/>
  <c r="T211"/>
  <c r="T210"/>
  <c r="T206"/>
  <c r="T205"/>
  <c r="T204"/>
  <c r="T203"/>
  <c r="T202"/>
  <c r="T200"/>
  <c r="T199"/>
  <c r="T198"/>
  <c r="T197"/>
  <c r="T196"/>
  <c r="T194"/>
  <c r="T193"/>
  <c r="T192"/>
  <c r="T191"/>
  <c r="T190"/>
  <c r="T188"/>
  <c r="T187"/>
  <c r="T186"/>
  <c r="T185"/>
  <c r="T184"/>
  <c r="T180"/>
  <c r="T179"/>
  <c r="T178"/>
  <c r="T177"/>
  <c r="T176"/>
  <c r="T17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E75" i="16"/>
  <c r="D311" i="8"/>
  <c r="C311"/>
  <c r="D310"/>
  <c r="C310"/>
  <c r="D308"/>
  <c r="C308"/>
  <c r="D304"/>
  <c r="C304"/>
  <c r="D303"/>
  <c r="C303"/>
  <c r="D299"/>
  <c r="C299"/>
  <c r="D297"/>
  <c r="C297"/>
  <c r="B220"/>
  <c r="B219"/>
  <c r="B218"/>
  <c r="B217"/>
  <c r="B216"/>
  <c r="B214"/>
  <c r="B213"/>
  <c r="B212"/>
  <c r="B211"/>
  <c r="B210"/>
  <c r="B206"/>
  <c r="B205"/>
  <c r="B204"/>
  <c r="B276" s="1"/>
  <c r="B203"/>
  <c r="B202"/>
  <c r="B200"/>
  <c r="B199"/>
  <c r="B198"/>
  <c r="B197"/>
  <c r="B268" s="1"/>
  <c r="B196"/>
  <c r="B194"/>
  <c r="B241" s="1"/>
  <c r="B193"/>
  <c r="B192"/>
  <c r="B191"/>
  <c r="B190"/>
  <c r="B188"/>
  <c r="B187"/>
  <c r="B186"/>
  <c r="B185"/>
  <c r="B184"/>
  <c r="B180"/>
  <c r="B179"/>
  <c r="B178"/>
  <c r="B177"/>
  <c r="B176"/>
  <c r="B174"/>
  <c r="B173"/>
  <c r="B172"/>
  <c r="B171"/>
  <c r="B170"/>
  <c r="B168"/>
  <c r="B167"/>
  <c r="B166"/>
  <c r="B165"/>
  <c r="B164"/>
  <c r="B162"/>
  <c r="B161"/>
  <c r="B160"/>
  <c r="B159"/>
  <c r="B158"/>
  <c r="B154"/>
  <c r="B153"/>
  <c r="B152"/>
  <c r="B151"/>
  <c r="B150"/>
  <c r="B148"/>
  <c r="B147"/>
  <c r="B146"/>
  <c r="B145"/>
  <c r="B144"/>
  <c r="B142"/>
  <c r="B141"/>
  <c r="B140"/>
  <c r="B139"/>
  <c r="B138"/>
  <c r="B136"/>
  <c r="B135"/>
  <c r="B134"/>
  <c r="B133"/>
  <c r="B13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D441" i="4"/>
  <c r="D428"/>
  <c r="C441"/>
  <c r="C428"/>
  <c r="B350"/>
  <c r="B349"/>
  <c r="B348"/>
  <c r="B347"/>
  <c r="B346"/>
  <c r="B344"/>
  <c r="B343"/>
  <c r="B342"/>
  <c r="B341"/>
  <c r="B340"/>
  <c r="B336"/>
  <c r="B335"/>
  <c r="B334"/>
  <c r="B333"/>
  <c r="B332"/>
  <c r="B330"/>
  <c r="B329"/>
  <c r="B328"/>
  <c r="B327"/>
  <c r="B326"/>
  <c r="B324"/>
  <c r="B323"/>
  <c r="B322"/>
  <c r="B321"/>
  <c r="B320"/>
  <c r="B318"/>
  <c r="B317"/>
  <c r="B316"/>
  <c r="B315"/>
  <c r="B314"/>
  <c r="B310"/>
  <c r="B309"/>
  <c r="B308"/>
  <c r="B307"/>
  <c r="B306"/>
  <c r="B304"/>
  <c r="B303"/>
  <c r="B302"/>
  <c r="B301"/>
  <c r="B300"/>
  <c r="B298"/>
  <c r="B297"/>
  <c r="B296"/>
  <c r="B295"/>
  <c r="B294"/>
  <c r="B292"/>
  <c r="B291"/>
  <c r="B290"/>
  <c r="B289"/>
  <c r="B288"/>
  <c r="B284"/>
  <c r="B283"/>
  <c r="B282"/>
  <c r="B281"/>
  <c r="B280"/>
  <c r="B278"/>
  <c r="B277"/>
  <c r="B276"/>
  <c r="B275"/>
  <c r="B274"/>
  <c r="B272"/>
  <c r="B271"/>
  <c r="B270"/>
  <c r="B269"/>
  <c r="B268"/>
  <c r="B266"/>
  <c r="B265"/>
  <c r="B264"/>
  <c r="B263"/>
  <c r="B262"/>
  <c r="B258"/>
  <c r="B257"/>
  <c r="B256"/>
  <c r="B255"/>
  <c r="B254"/>
  <c r="B252"/>
  <c r="B251"/>
  <c r="B250"/>
  <c r="B249"/>
  <c r="B248"/>
  <c r="B246"/>
  <c r="B245"/>
  <c r="B244"/>
  <c r="B243"/>
  <c r="B242"/>
  <c r="B240"/>
  <c r="B239"/>
  <c r="B238"/>
  <c r="B237"/>
  <c r="B236"/>
  <c r="B232"/>
  <c r="B231"/>
  <c r="B230"/>
  <c r="B229"/>
  <c r="B228"/>
  <c r="B226"/>
  <c r="B225"/>
  <c r="B224"/>
  <c r="B223"/>
  <c r="B222"/>
  <c r="B220"/>
  <c r="B219"/>
  <c r="B218"/>
  <c r="B217"/>
  <c r="B216"/>
  <c r="B214"/>
  <c r="B213"/>
  <c r="B212"/>
  <c r="B211"/>
  <c r="B210"/>
  <c r="B206"/>
  <c r="B205"/>
  <c r="B204"/>
  <c r="B203"/>
  <c r="B202"/>
  <c r="B200"/>
  <c r="B199"/>
  <c r="B198"/>
  <c r="B197"/>
  <c r="B196"/>
  <c r="B194"/>
  <c r="B193"/>
  <c r="B192"/>
  <c r="B191"/>
  <c r="B190"/>
  <c r="B188"/>
  <c r="B187"/>
  <c r="B186"/>
  <c r="B185"/>
  <c r="B184"/>
  <c r="B180"/>
  <c r="B179"/>
  <c r="B178"/>
  <c r="B177"/>
  <c r="B176"/>
  <c r="B174"/>
  <c r="B173"/>
  <c r="B172"/>
  <c r="B171"/>
  <c r="B170"/>
  <c r="B168"/>
  <c r="B167"/>
  <c r="B166"/>
  <c r="B165"/>
  <c r="B164"/>
  <c r="B161"/>
  <c r="B160"/>
  <c r="B159"/>
  <c r="B158"/>
  <c r="B154"/>
  <c r="B153"/>
  <c r="B152"/>
  <c r="B151"/>
  <c r="B150"/>
  <c r="B148"/>
  <c r="B147"/>
  <c r="B146"/>
  <c r="B145"/>
  <c r="B144"/>
  <c r="B142"/>
  <c r="B141"/>
  <c r="B140"/>
  <c r="B139"/>
  <c r="B138"/>
  <c r="B136"/>
  <c r="B135"/>
  <c r="B134"/>
  <c r="B133"/>
  <c r="B13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T350"/>
  <c r="T349"/>
  <c r="T348"/>
  <c r="T347"/>
  <c r="T346"/>
  <c r="T344"/>
  <c r="T343"/>
  <c r="T342"/>
  <c r="T341"/>
  <c r="T340"/>
  <c r="T336"/>
  <c r="T335"/>
  <c r="T334"/>
  <c r="T333"/>
  <c r="T332"/>
  <c r="T330"/>
  <c r="T329"/>
  <c r="T328"/>
  <c r="T327"/>
  <c r="T326"/>
  <c r="T324"/>
  <c r="T323"/>
  <c r="T322"/>
  <c r="T321"/>
  <c r="T320"/>
  <c r="T318"/>
  <c r="T317"/>
  <c r="T316"/>
  <c r="T315"/>
  <c r="T314"/>
  <c r="T310"/>
  <c r="T309"/>
  <c r="T308"/>
  <c r="T307"/>
  <c r="T306"/>
  <c r="T304"/>
  <c r="T303"/>
  <c r="T302"/>
  <c r="T301"/>
  <c r="T300"/>
  <c r="T298"/>
  <c r="T297"/>
  <c r="T296"/>
  <c r="T295"/>
  <c r="T294"/>
  <c r="T292"/>
  <c r="T291"/>
  <c r="T290"/>
  <c r="T289"/>
  <c r="T288"/>
  <c r="T284"/>
  <c r="T283"/>
  <c r="T282"/>
  <c r="T281"/>
  <c r="T280"/>
  <c r="T278"/>
  <c r="T277"/>
  <c r="T276"/>
  <c r="T275"/>
  <c r="T274"/>
  <c r="T272"/>
  <c r="T271"/>
  <c r="T270"/>
  <c r="T269"/>
  <c r="T268"/>
  <c r="T266"/>
  <c r="T265"/>
  <c r="T264"/>
  <c r="T263"/>
  <c r="T262"/>
  <c r="T258"/>
  <c r="T257"/>
  <c r="T256"/>
  <c r="T255"/>
  <c r="T254"/>
  <c r="T252"/>
  <c r="T251"/>
  <c r="T250"/>
  <c r="T249"/>
  <c r="T248"/>
  <c r="T246"/>
  <c r="T245"/>
  <c r="T244"/>
  <c r="T243"/>
  <c r="T242"/>
  <c r="T240"/>
  <c r="T239"/>
  <c r="T238"/>
  <c r="T237"/>
  <c r="T236"/>
  <c r="T232"/>
  <c r="T231"/>
  <c r="T230"/>
  <c r="T229"/>
  <c r="T228"/>
  <c r="T226"/>
  <c r="T225"/>
  <c r="T224"/>
  <c r="T223"/>
  <c r="T222"/>
  <c r="T220"/>
  <c r="T219"/>
  <c r="T218"/>
  <c r="T217"/>
  <c r="T216"/>
  <c r="T214"/>
  <c r="T213"/>
  <c r="T212"/>
  <c r="T211"/>
  <c r="T210"/>
  <c r="T206"/>
  <c r="T205"/>
  <c r="T204"/>
  <c r="T203"/>
  <c r="T202"/>
  <c r="T200"/>
  <c r="T199"/>
  <c r="T198"/>
  <c r="T197"/>
  <c r="T196"/>
  <c r="T194"/>
  <c r="T193"/>
  <c r="T192"/>
  <c r="T191"/>
  <c r="T190"/>
  <c r="T188"/>
  <c r="T187"/>
  <c r="T186"/>
  <c r="T185"/>
  <c r="T184"/>
  <c r="T180"/>
  <c r="T179"/>
  <c r="T178"/>
  <c r="T177"/>
  <c r="T176"/>
  <c r="T17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T570" i="2"/>
  <c r="T569"/>
  <c r="T568"/>
  <c r="T567"/>
  <c r="T566"/>
  <c r="T564"/>
  <c r="T563"/>
  <c r="T562"/>
  <c r="T561"/>
  <c r="T560"/>
  <c r="T558"/>
  <c r="T557"/>
  <c r="T556"/>
  <c r="T555"/>
  <c r="T554"/>
  <c r="T552"/>
  <c r="T551"/>
  <c r="T550"/>
  <c r="T549"/>
  <c r="T548"/>
  <c r="T544"/>
  <c r="T543"/>
  <c r="T542"/>
  <c r="T541"/>
  <c r="T540"/>
  <c r="T538"/>
  <c r="T537"/>
  <c r="T536"/>
  <c r="T535"/>
  <c r="T534"/>
  <c r="T532"/>
  <c r="T531"/>
  <c r="T530"/>
  <c r="T529"/>
  <c r="T528"/>
  <c r="T526"/>
  <c r="T525"/>
  <c r="T524"/>
  <c r="T523"/>
  <c r="T522"/>
  <c r="T518"/>
  <c r="T517"/>
  <c r="T516"/>
  <c r="T515"/>
  <c r="T514"/>
  <c r="T512"/>
  <c r="T511"/>
  <c r="T510"/>
  <c r="T509"/>
  <c r="T508"/>
  <c r="T506"/>
  <c r="T505"/>
  <c r="T504"/>
  <c r="T503"/>
  <c r="T502"/>
  <c r="T500"/>
  <c r="T499"/>
  <c r="T498"/>
  <c r="T497"/>
  <c r="T496"/>
  <c r="T492"/>
  <c r="T491"/>
  <c r="T490"/>
  <c r="T489"/>
  <c r="T488"/>
  <c r="T486"/>
  <c r="T485"/>
  <c r="T484"/>
  <c r="T483"/>
  <c r="T482"/>
  <c r="T480"/>
  <c r="T479"/>
  <c r="T478"/>
  <c r="T477"/>
  <c r="T476"/>
  <c r="T474"/>
  <c r="T473"/>
  <c r="T472"/>
  <c r="T471"/>
  <c r="T470"/>
  <c r="T466"/>
  <c r="T465"/>
  <c r="T464"/>
  <c r="T463"/>
  <c r="T462"/>
  <c r="T460"/>
  <c r="T459"/>
  <c r="T458"/>
  <c r="T457"/>
  <c r="T456"/>
  <c r="T454"/>
  <c r="T453"/>
  <c r="T452"/>
  <c r="T451"/>
  <c r="T450"/>
  <c r="T448"/>
  <c r="T447"/>
  <c r="T446"/>
  <c r="T445"/>
  <c r="T444"/>
  <c r="T440"/>
  <c r="T439"/>
  <c r="T438"/>
  <c r="T437"/>
  <c r="T436"/>
  <c r="T434"/>
  <c r="T433"/>
  <c r="T432"/>
  <c r="T431"/>
  <c r="T430"/>
  <c r="T428"/>
  <c r="T427"/>
  <c r="T426"/>
  <c r="T425"/>
  <c r="T424"/>
  <c r="T422"/>
  <c r="T421"/>
  <c r="T420"/>
  <c r="T419"/>
  <c r="T418"/>
  <c r="T414"/>
  <c r="T413"/>
  <c r="T412"/>
  <c r="T411"/>
  <c r="T410"/>
  <c r="T408"/>
  <c r="T407"/>
  <c r="T406"/>
  <c r="T405"/>
  <c r="T404"/>
  <c r="T402"/>
  <c r="T401"/>
  <c r="T400"/>
  <c r="T399"/>
  <c r="T398"/>
  <c r="T396"/>
  <c r="T395"/>
  <c r="T394"/>
  <c r="T393"/>
  <c r="T392"/>
  <c r="T388"/>
  <c r="T387"/>
  <c r="T386"/>
  <c r="T385"/>
  <c r="T384"/>
  <c r="T382"/>
  <c r="T381"/>
  <c r="T380"/>
  <c r="T379"/>
  <c r="T378"/>
  <c r="T376"/>
  <c r="T375"/>
  <c r="T374"/>
  <c r="T373"/>
  <c r="T372"/>
  <c r="T370"/>
  <c r="T369"/>
  <c r="T368"/>
  <c r="T367"/>
  <c r="T366"/>
  <c r="T362"/>
  <c r="T361"/>
  <c r="T360"/>
  <c r="T359"/>
  <c r="T358"/>
  <c r="T356"/>
  <c r="T355"/>
  <c r="T354"/>
  <c r="T353"/>
  <c r="T352"/>
  <c r="T350"/>
  <c r="T349"/>
  <c r="T348"/>
  <c r="T347"/>
  <c r="T346"/>
  <c r="T344"/>
  <c r="T343"/>
  <c r="T342"/>
  <c r="T341"/>
  <c r="T340"/>
  <c r="T336"/>
  <c r="T335"/>
  <c r="T334"/>
  <c r="T333"/>
  <c r="T332"/>
  <c r="T330"/>
  <c r="T329"/>
  <c r="T328"/>
  <c r="T327"/>
  <c r="T326"/>
  <c r="T324"/>
  <c r="T323"/>
  <c r="T322"/>
  <c r="T321"/>
  <c r="T320"/>
  <c r="T318"/>
  <c r="T317"/>
  <c r="T316"/>
  <c r="T315"/>
  <c r="T314"/>
  <c r="T310"/>
  <c r="T309"/>
  <c r="T308"/>
  <c r="T307"/>
  <c r="T306"/>
  <c r="T304"/>
  <c r="T303"/>
  <c r="T302"/>
  <c r="T301"/>
  <c r="T300"/>
  <c r="T298"/>
  <c r="T297"/>
  <c r="T296"/>
  <c r="T295"/>
  <c r="T294"/>
  <c r="T292"/>
  <c r="T291"/>
  <c r="T290"/>
  <c r="T289"/>
  <c r="T288"/>
  <c r="T284"/>
  <c r="T283"/>
  <c r="T282"/>
  <c r="T281"/>
  <c r="T280"/>
  <c r="T278"/>
  <c r="T277"/>
  <c r="T276"/>
  <c r="T275"/>
  <c r="T274"/>
  <c r="T272"/>
  <c r="T271"/>
  <c r="T270"/>
  <c r="T269"/>
  <c r="T268"/>
  <c r="T266"/>
  <c r="T265"/>
  <c r="T264"/>
  <c r="T263"/>
  <c r="T262"/>
  <c r="T258"/>
  <c r="T257"/>
  <c r="T256"/>
  <c r="T255"/>
  <c r="T254"/>
  <c r="T252"/>
  <c r="T251"/>
  <c r="T250"/>
  <c r="T249"/>
  <c r="T248"/>
  <c r="T246"/>
  <c r="T245"/>
  <c r="T244"/>
  <c r="T243"/>
  <c r="T242"/>
  <c r="T240"/>
  <c r="T239"/>
  <c r="T238"/>
  <c r="T237"/>
  <c r="T236"/>
  <c r="T232"/>
  <c r="T231"/>
  <c r="T230"/>
  <c r="T229"/>
  <c r="T228"/>
  <c r="T226"/>
  <c r="T225"/>
  <c r="T224"/>
  <c r="T223"/>
  <c r="T222"/>
  <c r="T220"/>
  <c r="T219"/>
  <c r="T218"/>
  <c r="T217"/>
  <c r="T216"/>
  <c r="T214"/>
  <c r="T213"/>
  <c r="T212"/>
  <c r="T211"/>
  <c r="T210"/>
  <c r="T206"/>
  <c r="T205"/>
  <c r="T204"/>
  <c r="T203"/>
  <c r="T202"/>
  <c r="T200"/>
  <c r="T199"/>
  <c r="T198"/>
  <c r="T197"/>
  <c r="T196"/>
  <c r="T194"/>
  <c r="T193"/>
  <c r="T192"/>
  <c r="T191"/>
  <c r="T190"/>
  <c r="T188"/>
  <c r="T187"/>
  <c r="T186"/>
  <c r="T185"/>
  <c r="T184"/>
  <c r="T180"/>
  <c r="T179"/>
  <c r="T178"/>
  <c r="T177"/>
  <c r="T176"/>
  <c r="T17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B570"/>
  <c r="B569"/>
  <c r="B568"/>
  <c r="B567"/>
  <c r="B566"/>
  <c r="B564"/>
  <c r="B563"/>
  <c r="B562"/>
  <c r="B561"/>
  <c r="B560"/>
  <c r="B558"/>
  <c r="B557"/>
  <c r="B556"/>
  <c r="B555"/>
  <c r="B554"/>
  <c r="B552"/>
  <c r="B551"/>
  <c r="B550"/>
  <c r="B549"/>
  <c r="B548"/>
  <c r="B544"/>
  <c r="B543"/>
  <c r="B542"/>
  <c r="B541"/>
  <c r="B540"/>
  <c r="B538"/>
  <c r="B537"/>
  <c r="B536"/>
  <c r="B535"/>
  <c r="B534"/>
  <c r="B532"/>
  <c r="B531"/>
  <c r="B530"/>
  <c r="B529"/>
  <c r="B528"/>
  <c r="B526"/>
  <c r="B525"/>
  <c r="B524"/>
  <c r="B523"/>
  <c r="B522"/>
  <c r="B518"/>
  <c r="B517"/>
  <c r="B516"/>
  <c r="B515"/>
  <c r="B514"/>
  <c r="B512"/>
  <c r="B511"/>
  <c r="B510"/>
  <c r="B509"/>
  <c r="B508"/>
  <c r="B506"/>
  <c r="B505"/>
  <c r="B504"/>
  <c r="B503"/>
  <c r="B502"/>
  <c r="B500"/>
  <c r="B499"/>
  <c r="B498"/>
  <c r="B497"/>
  <c r="B496"/>
  <c r="B492"/>
  <c r="B491"/>
  <c r="B490"/>
  <c r="B489"/>
  <c r="B488"/>
  <c r="B486"/>
  <c r="B485"/>
  <c r="B484"/>
  <c r="B483"/>
  <c r="B482"/>
  <c r="B480"/>
  <c r="B479"/>
  <c r="B478"/>
  <c r="B477"/>
  <c r="B476"/>
  <c r="B474"/>
  <c r="B473"/>
  <c r="B472"/>
  <c r="B471"/>
  <c r="B470"/>
  <c r="B466"/>
  <c r="B465"/>
  <c r="B464"/>
  <c r="B463"/>
  <c r="B462"/>
  <c r="B460"/>
  <c r="B459"/>
  <c r="B458"/>
  <c r="B457"/>
  <c r="B456"/>
  <c r="B454"/>
  <c r="B453"/>
  <c r="B452"/>
  <c r="B451"/>
  <c r="B450"/>
  <c r="B448"/>
  <c r="B447"/>
  <c r="B446"/>
  <c r="B445"/>
  <c r="B444"/>
  <c r="B440"/>
  <c r="B439"/>
  <c r="B438"/>
  <c r="B437"/>
  <c r="B436"/>
  <c r="B434"/>
  <c r="B433"/>
  <c r="B432"/>
  <c r="D652" s="1"/>
  <c r="B431"/>
  <c r="B430"/>
  <c r="B428"/>
  <c r="B427"/>
  <c r="B426"/>
  <c r="B425"/>
  <c r="B424"/>
  <c r="B422"/>
  <c r="B421"/>
  <c r="B420"/>
  <c r="B419"/>
  <c r="B418"/>
  <c r="B414"/>
  <c r="B413"/>
  <c r="B412"/>
  <c r="B411"/>
  <c r="B410"/>
  <c r="B408"/>
  <c r="B407"/>
  <c r="B406"/>
  <c r="B405"/>
  <c r="B404"/>
  <c r="B402"/>
  <c r="B401"/>
  <c r="B400"/>
  <c r="B399"/>
  <c r="B398"/>
  <c r="B396"/>
  <c r="B395"/>
  <c r="B394"/>
  <c r="B393"/>
  <c r="B392"/>
  <c r="B388"/>
  <c r="B387"/>
  <c r="B386"/>
  <c r="B385"/>
  <c r="B384"/>
  <c r="B382"/>
  <c r="B381"/>
  <c r="B380"/>
  <c r="B379"/>
  <c r="B378"/>
  <c r="B376"/>
  <c r="B375"/>
  <c r="B374"/>
  <c r="B373"/>
  <c r="B372"/>
  <c r="B370"/>
  <c r="B369"/>
  <c r="B368"/>
  <c r="B367"/>
  <c r="B366"/>
  <c r="B362"/>
  <c r="B361"/>
  <c r="B360"/>
  <c r="B359"/>
  <c r="B358"/>
  <c r="B356"/>
  <c r="B355"/>
  <c r="B354"/>
  <c r="B353"/>
  <c r="B352"/>
  <c r="B350"/>
  <c r="B349"/>
  <c r="B348"/>
  <c r="B347"/>
  <c r="B346"/>
  <c r="B344"/>
  <c r="B343"/>
  <c r="B342"/>
  <c r="B341"/>
  <c r="B340"/>
  <c r="B336"/>
  <c r="B335"/>
  <c r="B334"/>
  <c r="D664" s="1"/>
  <c r="B333"/>
  <c r="B332"/>
  <c r="B330"/>
  <c r="B329"/>
  <c r="B328"/>
  <c r="B327"/>
  <c r="B326"/>
  <c r="B324"/>
  <c r="B323"/>
  <c r="B322"/>
  <c r="B321"/>
  <c r="B320"/>
  <c r="B318"/>
  <c r="B317"/>
  <c r="B316"/>
  <c r="B315"/>
  <c r="B314"/>
  <c r="B310"/>
  <c r="B309"/>
  <c r="B308"/>
  <c r="B307"/>
  <c r="B306"/>
  <c r="B304"/>
  <c r="B303"/>
  <c r="B302"/>
  <c r="B301"/>
  <c r="B300"/>
  <c r="B298"/>
  <c r="B297"/>
  <c r="B296"/>
  <c r="B295"/>
  <c r="B294"/>
  <c r="B292"/>
  <c r="B291"/>
  <c r="B290"/>
  <c r="B289"/>
  <c r="B288"/>
  <c r="B284"/>
  <c r="B283"/>
  <c r="B282"/>
  <c r="B281"/>
  <c r="B280"/>
  <c r="B278"/>
  <c r="B277"/>
  <c r="B276"/>
  <c r="B275"/>
  <c r="B274"/>
  <c r="B272"/>
  <c r="B271"/>
  <c r="B270"/>
  <c r="B269"/>
  <c r="B268"/>
  <c r="B266"/>
  <c r="B265"/>
  <c r="B264"/>
  <c r="B263"/>
  <c r="B262"/>
  <c r="B258"/>
  <c r="B257"/>
  <c r="B256"/>
  <c r="B255"/>
  <c r="B254"/>
  <c r="B252"/>
  <c r="B251"/>
  <c r="B250"/>
  <c r="B249"/>
  <c r="B248"/>
  <c r="B246"/>
  <c r="B245"/>
  <c r="B244"/>
  <c r="B243"/>
  <c r="B242"/>
  <c r="B240"/>
  <c r="B239"/>
  <c r="B238"/>
  <c r="B237"/>
  <c r="B236"/>
  <c r="B232"/>
  <c r="B231"/>
  <c r="B230"/>
  <c r="B229"/>
  <c r="B228"/>
  <c r="B226"/>
  <c r="B225"/>
  <c r="B224"/>
  <c r="B223"/>
  <c r="B222"/>
  <c r="B220"/>
  <c r="B219"/>
  <c r="B218"/>
  <c r="B217"/>
  <c r="B216"/>
  <c r="B214"/>
  <c r="B213"/>
  <c r="B212"/>
  <c r="B211"/>
  <c r="B210"/>
  <c r="B206"/>
  <c r="B205"/>
  <c r="B204"/>
  <c r="B203"/>
  <c r="B202"/>
  <c r="B200"/>
  <c r="B199"/>
  <c r="B198"/>
  <c r="B197"/>
  <c r="B196"/>
  <c r="B194"/>
  <c r="B193"/>
  <c r="B192"/>
  <c r="B191"/>
  <c r="B190"/>
  <c r="B188"/>
  <c r="B187"/>
  <c r="B186"/>
  <c r="B185"/>
  <c r="B184"/>
  <c r="B180"/>
  <c r="D663" s="1"/>
  <c r="B179"/>
  <c r="B178"/>
  <c r="B177"/>
  <c r="B176"/>
  <c r="B174"/>
  <c r="B173"/>
  <c r="B172"/>
  <c r="B171"/>
  <c r="B170"/>
  <c r="B168"/>
  <c r="B167"/>
  <c r="B166"/>
  <c r="B165"/>
  <c r="B164"/>
  <c r="B162"/>
  <c r="B161"/>
  <c r="B160"/>
  <c r="B159"/>
  <c r="B158"/>
  <c r="B154"/>
  <c r="B153"/>
  <c r="B152"/>
  <c r="B151"/>
  <c r="B150"/>
  <c r="B148"/>
  <c r="B147"/>
  <c r="B146"/>
  <c r="B145"/>
  <c r="B144"/>
  <c r="B142"/>
  <c r="B141"/>
  <c r="B140"/>
  <c r="B139"/>
  <c r="B138"/>
  <c r="B136"/>
  <c r="B135"/>
  <c r="B134"/>
  <c r="B133"/>
  <c r="B132"/>
  <c r="D645" s="1"/>
  <c r="B128"/>
  <c r="B127"/>
  <c r="D648" s="1"/>
  <c r="B126"/>
  <c r="B125"/>
  <c r="B124"/>
  <c r="B122"/>
  <c r="B121"/>
  <c r="B120"/>
  <c r="B119"/>
  <c r="B118"/>
  <c r="B116"/>
  <c r="B115"/>
  <c r="B114"/>
  <c r="D658" s="1"/>
  <c r="B113"/>
  <c r="B112"/>
  <c r="B110"/>
  <c r="B109"/>
  <c r="B108"/>
  <c r="B107"/>
  <c r="B106"/>
  <c r="B102"/>
  <c r="C656" s="1"/>
  <c r="B101"/>
  <c r="B100"/>
  <c r="B99"/>
  <c r="B98"/>
  <c r="B96"/>
  <c r="B95"/>
  <c r="B94"/>
  <c r="B93"/>
  <c r="B92"/>
  <c r="B90"/>
  <c r="B89"/>
  <c r="B88"/>
  <c r="B87"/>
  <c r="B86"/>
  <c r="B84"/>
  <c r="B83"/>
  <c r="D660" s="1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D651" s="1"/>
  <c r="B55"/>
  <c r="B54"/>
  <c r="B50"/>
  <c r="D646" s="1"/>
  <c r="B49"/>
  <c r="D659" s="1"/>
  <c r="B48"/>
  <c r="B47"/>
  <c r="B46"/>
  <c r="B44"/>
  <c r="D649" s="1"/>
  <c r="B43"/>
  <c r="B42"/>
  <c r="B41"/>
  <c r="B40"/>
  <c r="B38"/>
  <c r="B37"/>
  <c r="B36"/>
  <c r="B35"/>
  <c r="D661" s="1"/>
  <c r="B34"/>
  <c r="B32"/>
  <c r="B31"/>
  <c r="D647" s="1"/>
  <c r="B30"/>
  <c r="B29"/>
  <c r="B28"/>
  <c r="B24"/>
  <c r="B23"/>
  <c r="B22"/>
  <c r="B21"/>
  <c r="B20"/>
  <c r="B18"/>
  <c r="B17"/>
  <c r="B16"/>
  <c r="D644" s="1"/>
  <c r="B15"/>
  <c r="B14"/>
  <c r="B12"/>
  <c r="B11"/>
  <c r="B600" s="1"/>
  <c r="B10"/>
  <c r="B9"/>
  <c r="B8"/>
  <c r="B6"/>
  <c r="B5"/>
  <c r="B4"/>
  <c r="B3"/>
  <c r="B595" s="1"/>
  <c r="B617"/>
  <c r="B2"/>
  <c r="B590" s="1"/>
  <c r="B579"/>
  <c r="B578"/>
  <c r="B577"/>
  <c r="B576"/>
  <c r="B575"/>
  <c r="B37" i="13" l="1"/>
  <c r="B34"/>
  <c r="B253" i="8"/>
  <c r="B15" i="16" s="1"/>
  <c r="B280" i="8"/>
  <c r="B252"/>
  <c r="B14" i="16" s="1"/>
  <c r="B279" i="8"/>
  <c r="B286"/>
  <c r="B259"/>
  <c r="B21" i="16" s="1"/>
  <c r="B243" i="8"/>
  <c r="B270"/>
  <c r="B275"/>
  <c r="B248"/>
  <c r="B258"/>
  <c r="B20" i="16" s="1"/>
  <c r="B285" i="8"/>
  <c r="B254"/>
  <c r="B281"/>
  <c r="B43" i="16" s="1"/>
  <c r="B242" i="8"/>
  <c r="B4" i="16" s="1"/>
  <c r="B269" i="8"/>
  <c r="B255"/>
  <c r="B17" i="16" s="1"/>
  <c r="B282" i="8"/>
  <c r="B272"/>
  <c r="B245"/>
  <c r="B7" i="16" s="1"/>
  <c r="B260" i="8"/>
  <c r="B287"/>
  <c r="B246"/>
  <c r="B8" i="16" s="1"/>
  <c r="B273" i="8"/>
  <c r="B35" i="16" s="1"/>
  <c r="B251" i="8"/>
  <c r="B13" i="16" s="1"/>
  <c r="B278" i="8"/>
  <c r="B277"/>
  <c r="B39" i="16" s="1"/>
  <c r="B250" i="8"/>
  <c r="B274"/>
  <c r="B247"/>
  <c r="B288"/>
  <c r="B50" i="16" s="1"/>
  <c r="B261" i="8"/>
  <c r="B16" i="16"/>
  <c r="B256" i="8"/>
  <c r="B18" i="16" s="1"/>
  <c r="B283" i="8"/>
  <c r="B10" i="16"/>
  <c r="B257" i="8"/>
  <c r="B284"/>
  <c r="B46" i="16" s="1"/>
  <c r="B32"/>
  <c r="B40"/>
  <c r="B267" i="8"/>
  <c r="B240"/>
  <c r="B5" i="16"/>
  <c r="B22"/>
  <c r="B271" i="8"/>
  <c r="B33" i="16" s="1"/>
  <c r="B3"/>
  <c r="B34"/>
  <c r="B42"/>
  <c r="B244" i="8"/>
  <c r="B6" i="16" s="1"/>
  <c r="B44"/>
  <c r="B31"/>
  <c r="H73"/>
  <c r="E67"/>
  <c r="T297" i="8"/>
  <c r="T298"/>
  <c r="E60" i="16"/>
  <c r="H60" s="1"/>
  <c r="T315" i="8"/>
  <c r="E77" i="16"/>
  <c r="E74"/>
  <c r="T295" i="8"/>
  <c r="E57" i="16"/>
  <c r="T301" i="8"/>
  <c r="E63" i="16"/>
  <c r="T302" i="8"/>
  <c r="E64" i="16"/>
  <c r="T303" i="8"/>
  <c r="T304"/>
  <c r="T308"/>
  <c r="T309"/>
  <c r="E71" i="16"/>
  <c r="T310" i="8"/>
  <c r="B48" i="16"/>
  <c r="B49"/>
  <c r="B41"/>
  <c r="B9"/>
  <c r="B47"/>
  <c r="B19"/>
  <c r="B2"/>
  <c r="B37"/>
  <c r="B30"/>
  <c r="B29"/>
  <c r="B45"/>
  <c r="B23"/>
  <c r="B12"/>
  <c r="B38"/>
  <c r="B11"/>
  <c r="B36"/>
  <c r="D444" i="4"/>
  <c r="C444"/>
  <c r="D76" i="16" s="1"/>
  <c r="D425" i="4"/>
  <c r="C425"/>
  <c r="D57" i="16" s="1"/>
  <c r="D426" i="4"/>
  <c r="C426"/>
  <c r="D58" i="16" s="1"/>
  <c r="D437" i="4"/>
  <c r="C437"/>
  <c r="D69" i="16" s="1"/>
  <c r="C445" i="4"/>
  <c r="D77" i="16" s="1"/>
  <c r="D445" i="4"/>
  <c r="D430"/>
  <c r="C430"/>
  <c r="D432"/>
  <c r="C432"/>
  <c r="D64" i="16" s="1"/>
  <c r="D442" i="4"/>
  <c r="C442"/>
  <c r="D436"/>
  <c r="C436"/>
  <c r="D440"/>
  <c r="I72" i="16" s="1"/>
  <c r="C440" i="4"/>
  <c r="D72" i="16" s="1"/>
  <c r="D431" i="4"/>
  <c r="C431"/>
  <c r="D63" i="16" s="1"/>
  <c r="D438" i="4"/>
  <c r="I70" i="16" s="1"/>
  <c r="C438" i="4"/>
  <c r="D70" i="16" s="1"/>
  <c r="D427" i="4"/>
  <c r="I59" i="16" s="1"/>
  <c r="C427" i="4"/>
  <c r="D59" i="16" s="1"/>
  <c r="D435" i="4"/>
  <c r="C435"/>
  <c r="D67" i="16" s="1"/>
  <c r="D429" i="4"/>
  <c r="I61" i="16" s="1"/>
  <c r="C429" i="4"/>
  <c r="D61" i="16" s="1"/>
  <c r="H61" s="1"/>
  <c r="D424" i="4"/>
  <c r="C424"/>
  <c r="D443"/>
  <c r="C443"/>
  <c r="D439"/>
  <c r="C439"/>
  <c r="D71" i="16" s="1"/>
  <c r="B389" i="4"/>
  <c r="B416"/>
  <c r="B379"/>
  <c r="B406"/>
  <c r="B382"/>
  <c r="B409"/>
  <c r="B398"/>
  <c r="B371"/>
  <c r="B378"/>
  <c r="B386"/>
  <c r="B413"/>
  <c r="B370"/>
  <c r="B397"/>
  <c r="B411"/>
  <c r="B384"/>
  <c r="B404"/>
  <c r="B377"/>
  <c r="B381"/>
  <c r="B408"/>
  <c r="B402"/>
  <c r="B375"/>
  <c r="B401"/>
  <c r="B374"/>
  <c r="B399"/>
  <c r="B372"/>
  <c r="B373"/>
  <c r="B400"/>
  <c r="B380"/>
  <c r="B407"/>
  <c r="B385"/>
  <c r="B412"/>
  <c r="B388"/>
  <c r="B415"/>
  <c r="B376"/>
  <c r="B403"/>
  <c r="B410"/>
  <c r="B383"/>
  <c r="B405"/>
  <c r="B387"/>
  <c r="B414"/>
  <c r="D74" i="16"/>
  <c r="D68"/>
  <c r="B391" i="4"/>
  <c r="B418"/>
  <c r="B390"/>
  <c r="B417"/>
  <c r="D56" i="16"/>
  <c r="D75"/>
  <c r="H75" s="1"/>
  <c r="D434" i="4"/>
  <c r="I66" i="16" s="1"/>
  <c r="C434" i="4"/>
  <c r="D66" i="16" s="1"/>
  <c r="D62"/>
  <c r="C433" i="4"/>
  <c r="D65" i="16" s="1"/>
  <c r="D433" i="4"/>
  <c r="I65" i="16" s="1"/>
  <c r="B591" i="2"/>
  <c r="B592"/>
  <c r="B596"/>
  <c r="B601"/>
  <c r="B598"/>
  <c r="B605"/>
  <c r="B631"/>
  <c r="B609"/>
  <c r="C650"/>
  <c r="C643"/>
  <c r="B607"/>
  <c r="C645"/>
  <c r="C646"/>
  <c r="C647"/>
  <c r="C648"/>
  <c r="C651"/>
  <c r="C644"/>
  <c r="C652"/>
  <c r="C658"/>
  <c r="C659"/>
  <c r="C660"/>
  <c r="C661"/>
  <c r="C663"/>
  <c r="C664"/>
  <c r="C649"/>
  <c r="D656"/>
  <c r="B599"/>
  <c r="B594"/>
  <c r="B603"/>
  <c r="B627"/>
  <c r="C657"/>
  <c r="C655"/>
  <c r="B634"/>
  <c r="D655"/>
  <c r="B629"/>
  <c r="D643"/>
  <c r="D657"/>
  <c r="D650"/>
  <c r="B606"/>
  <c r="B593"/>
  <c r="B633"/>
  <c r="D654"/>
  <c r="C654"/>
  <c r="B597"/>
  <c r="B608"/>
  <c r="B610"/>
  <c r="B635"/>
  <c r="B636"/>
  <c r="B604"/>
  <c r="B637"/>
  <c r="B632"/>
  <c r="B625"/>
  <c r="B620"/>
  <c r="B630"/>
  <c r="B628"/>
  <c r="B621"/>
  <c r="B624"/>
  <c r="B626"/>
  <c r="B618"/>
  <c r="B622"/>
  <c r="B623"/>
  <c r="B602"/>
  <c r="B619"/>
  <c r="H65" i="16" l="1"/>
  <c r="H77"/>
  <c r="H66"/>
  <c r="H71"/>
  <c r="H59"/>
  <c r="H70"/>
  <c r="H63"/>
  <c r="H72"/>
  <c r="H64"/>
  <c r="H57"/>
  <c r="H74"/>
  <c r="H67"/>
  <c r="E62"/>
  <c r="T300" i="8"/>
  <c r="E69" i="16"/>
  <c r="H69" s="1"/>
  <c r="T307" i="8"/>
  <c r="E76" i="16"/>
  <c r="H76" s="1"/>
  <c r="T314" i="8"/>
  <c r="H56" i="16"/>
  <c r="T294" i="8"/>
  <c r="E58" i="16"/>
  <c r="H58" s="1"/>
  <c r="T296" i="8"/>
  <c r="E68" i="16"/>
  <c r="H68" s="1"/>
  <c r="T306" i="8"/>
  <c r="H62" i="16"/>
</calcChain>
</file>

<file path=xl/sharedStrings.xml><?xml version="1.0" encoding="utf-8"?>
<sst xmlns="http://schemas.openxmlformats.org/spreadsheetml/2006/main" count="4404" uniqueCount="1276">
  <si>
    <t xml:space="preserve">[url=http://www.youtube.com/watch?v=bgkdc5biZnE[/url]Joaquin Sabina
19 dias 
y 500 noches[/url][/b]
[img width=110 height=110]http://sesiongolfa.com/wp-content/uploads/2012/06/19-dias-y-500-noches.jpg[/img]     Amarmol:  19 dias y 500 noches - Joaquin Sabina  </t>
  </si>
  <si>
    <t>[url=http://www.youtube.com/watch?v=JB6WZu8IAZg&amp;feature=youtube_gdata_player[/url]T- Rex 
20th Century Boy
[/url][/b]
[img width=110 height=110]http://i.imgur.com/FcOBTNm.jpg[/img]   -        Monchita:  20th Century Boy -    T- Rex   </t>
  </si>
  <si>
    <t>grupo 1</t>
  </si>
  <si>
    <t>total</t>
  </si>
  <si>
    <t>grupo 2</t>
  </si>
  <si>
    <t>grupo 3</t>
  </si>
  <si>
    <t>grupo 4</t>
  </si>
  <si>
    <t>[url=https://www.youtube.com/watch?v=1-fHvPzqT6Y [/url]Dover  
Devil  Came To Me
[/url][/b]
[img width=110 height=110]http://www.portaldelrock.com/writeable/editor_uploads/posts/Diciembre%2012/devilcame.jpg[/img]         JuniMatarratas</t>
  </si>
  <si>
    <t>[url=https://www.youtube.com/watch?v=YjdgijpgOl4 [/url]The Kinks
You Really Got Me
[/url][/b]
[img width=110 height=110]http://rockism2012.files.wordpress.com/2012/06/kinks-ger14998560.jpg[/img]              kittynegri</t>
  </si>
  <si>
    <t>[url=http://www.youtube.com/watch?v=p_6GYfSea5Y [/url]Depeche Mode
In Your Room 
[/url][/b]
[img width=110 height=110]http://1.bp.blogspot.com/_HvCNHaaadrI/S8it53yrxpI/AAAAAAAAJyw/neN9k1J9GkE/s1600/depechemode31.jpg[/img]   Michael Myers</t>
  </si>
  <si>
    <t>[url=http://www.youtube.com/watch?v=UJqcH0my0mY[/url]Warcry 
En un lugar sin Dios
[/url][/b]
[img width=110 height=110]http://i.imgur.com/GydGyJk.jpg[/img]         Monchita</t>
  </si>
  <si>
    <t>[url=http://www.youtube.com/watch?feature=player_embedded&amp;v=ei26e77ieAQ[/url]Paul Potts (Nino Rotta)
Parla Piu Piano
[/url][/b]
[img width=110 height=110]http://i419.photobucket.com/albums/pp278/joros7/Artistas3/paul-potts.jpg[/img]           0iker0</t>
  </si>
  <si>
    <t>[url=http://www.youtube.com/watch?v=YmYLaYwH0Tg[/url]Smashing pumpkins 
99 floors 
[/url][/b]
[img width=110 height=110]http://userserve-ak.last.fm/serve/_/46539519/If+All+Goes+Wrong+Untitled1.png[/img]        Siouxsie</t>
  </si>
  <si>
    <t>[url=http://www.youtube.com/watch?v=yOYFpEXUh4o[/url]Eminem  
Lose Yourself
[/url][/b]
[img width=110 height=110]http://www.nosabesnada.com/uploads/2013/02/eminem.jpg[/img]           Banacafalata</t>
  </si>
  <si>
    <t>[url=http://www.youtube.com/watch?v=dYQ_lse44gQ[/url[/url]Mumford and Sons
White blank page 
[/url][/b]
[img width=110 height=110]http://upload.wikimedia.org/wikipedia/en/thumb/f/f3/Mumfordsonssighnomore.jpg/220px-Mumfordsonssighnomore.jpg[/img]          Tyrion</t>
  </si>
  <si>
    <t>[url=http://www.youtube.com/watch?v=tZapJzlivGY[/url]Love of lesbian
Allí donde solíamos gritar
[/url][/b]
[img width=110 height=110]http://2.bp.blogspot.com/_CwqKBFWjx-s/TCZM9MzNt0I/AAAAAAAABY0/8pzCrkf_jR4/s1600/1238321293526_f.jpg[/img]               er_calderilla</t>
  </si>
  <si>
    <t>[url=http://www.youtube.com/watch?v=9sWjFYOjy0k[/url]Andreas Johnson
Glorious
[/url][/b]
[img width=110 height=110]http://i.imgur.com/Nb8hXmq.jpg[/img]               -  Monchita</t>
  </si>
  <si>
    <t>[url=http://www.youtube.com/watch?v=960Nv9W-VmA[/url]Pavarotti
Nessun dorma
[/url][/b]
[img width=110 height=110]http://images.pricerunner.com/product/image/81148931/Luciano-Pavarotti-Nessun-Dorma.jpg[/img]           Amarmol</t>
  </si>
  <si>
    <t>[url=http://www.youtube.com/watch?v=kl8mpAvTm_Yv[/url]Moloko
The Time Is Now 
[/url][/b]
[img width=110 height=110]http://3.bp.blogspot.com/_jWIc_pZZgQ0/SwXidPtrP5I/AAAAAAAAAGk/DwrGAnQI1Rc/s400/molokothetimeisnow.jpg[/img]          loco8</t>
  </si>
  <si>
    <t>[url=http://www.youtube.com/watch?v=oKFkc19T3Dk[/url]Rodriguez
Cause
[/url][/b]
[img width=110 height=110]http://aminus3.s3.amazonaws.com/image/g0024/u00023189/i01481218/46c3ae31613da69ea8abfd7c18643a08_large.jpg[/img]          Banacafalata</t>
  </si>
  <si>
    <t>[url=http://www.youtube.com/watch?v=6Gurv6BFEjI [/url]Radiohead
Creep
 [/url][/b]
[img width=110 height=110]http://static.fulldiscografias.com/wp-content/uploads/2012/09/Radiohead-The_Best_Of_Radiohead-Frontal-300x300.jpg[/img]           Juariomares</t>
  </si>
  <si>
    <t>[url=http://www.youtube.com/watch?v=8QH1Mfg3xOM[/url]Chet Baker
For all we know
[/url][/b]
[img width=110 height=110]http://ecx.images-amazon.com/images/I/411ADRBH6ZL.jpg[/img]          Siouxsie</t>
  </si>
  <si>
    <t>[url=http://www.youtube.com/watch?v=_U5Y5r__0N0[/url]The Fray
How to save a life 
[/url][/b]
[img width=110 height=110]http://upload.wikimedia.org/wikipedia/en/thumb/7/7c/The_Fray_-_How_to_Save_a_Life.jpg/220px-The_Fray_-_How_to_Save_a_Life.jpg[/img]       Tyrion</t>
  </si>
  <si>
    <t>[url=http://www.youtube.com/watch?v=5LL60fdVWaI[/url]Freddie Mercury
The Great Pretender
[/url][/b]
[img width=110 height=110]http://andys-backing-tracks.webs.com/freddie_mercury-the-great-pretender.jpg[/img]           Amarmol</t>
  </si>
  <si>
    <t>grupo 5</t>
  </si>
  <si>
    <t>grupo 6</t>
  </si>
  <si>
    <t>grupo 7</t>
  </si>
  <si>
    <t>grupo 8</t>
  </si>
  <si>
    <t>grupo 9</t>
  </si>
  <si>
    <t>grupo 10</t>
  </si>
  <si>
    <t>grupo 11</t>
  </si>
  <si>
    <t>grupo 12</t>
  </si>
  <si>
    <t>calde</t>
  </si>
  <si>
    <t>amarmol</t>
  </si>
  <si>
    <t>0iker0</t>
  </si>
  <si>
    <t>madloco</t>
  </si>
  <si>
    <t>alangabriel</t>
  </si>
  <si>
    <t>kittynegri</t>
  </si>
  <si>
    <t>dragondave</t>
  </si>
  <si>
    <t>juariomares</t>
  </si>
  <si>
    <t>querol</t>
  </si>
  <si>
    <t>tyrion</t>
  </si>
  <si>
    <t>guillermolawe</t>
  </si>
  <si>
    <t>siouxsie</t>
  </si>
  <si>
    <t>drek</t>
  </si>
  <si>
    <t>[url=http://www.youtube.com/watch?v=55nAwmVLQSk[/url]Eric Johnson
Cliffs od Dover  
[/url][/b]
[img width=110 height=110]http://i.imgur.com/snCpYZ0.jpg[/img] - Dragondave</t>
  </si>
  <si>
    <t>[url=http://www.youtube.com/watch?v=jjNgn4r6SOA [/url]Simon &amp; Garfunkel
Bridge over 
troubled water [/url][/b]
[img width=110 height=110]http://2.bp.blogspot.com/_80ue-Xtf6po/TJtQmEfAWEI/AAAAAAAAALs/z8k8SFJlIds/s1600/1207_bridgeovertroubledwater.jpg[/img]  Guillermolawe</t>
  </si>
  <si>
    <t>[url=http://www.dailymotion.com/video/xnc4bz_super-tramp-goodbye-stranger_music#.US_kIjfPc7V[/url]Supertramp 
Goodbye Stranger 
[/url][/b]
[img width=110 height=110]https://encrypted-tbn3.gstatic.com/images?q=tbn:ANd9GcSVfsymWvuAOdRgItSxGtAPm0hgG8LK4pFd9Y3t6xVca2M2WkbVvw[/img]      Guillermolawe</t>
  </si>
  <si>
    <t>[url=http://www.youtube.com/watch?v=6NXnxTNIWkc[/url]4 Non Blondes
What's up
[/url][/b]
[img width=110 height=110]http://www.allbum.it/images/4-non-blondes-whats-up-remix.jpg[/img]       - AlanGabriel</t>
  </si>
  <si>
    <t>[url=https://www.youtube.com/watch?v=h-8YS5ezY_I[/url]Fito y Fitipaldis   
Whisky barato
[/url][/b]
[img width=110 height=110]http://i.imgur.com/9MYWOs1.jpg[/img]                Monchita</t>
  </si>
  <si>
    <t>[url=http://www.youtube.com/watch?v=JQqFP658aHo[/url]Kings of Leon
Use Somebody
[/url][/b]
[img width=110 height=110]http://soundtracks.metro951.com/files/2013/01/Kings-Of-Leon-Use-Somebody-.jpg[/img]            Juariomares</t>
  </si>
  <si>
    <t>[url=http://www.youtube.com/watch?v=kemivUKb4f4 [/url]Weezer 
Buddy Holly
[/url][/b]
[img width=110 height=110]http://1.bp.blogspot.com/-hoFZWz5m8u4/T_HtkySoVmI/AAAAAAAAAK8/t3cIP3xnx18/s640/weezer+(1).jpg[/img]          Kaplan</t>
  </si>
  <si>
    <t>[url=http://www.youtube.com/watch?v=xHDiN10CDj0[/url]Silverchair
Emotion Sickness 
[/url][/b]
[img width=110 height=110]http://www.warclimb.com/wp-content/uploads/neonbaloon.jpg[/img]         kittynegri</t>
  </si>
  <si>
    <t>[url=https://www.youtube.com/watch?v=_bdOTUocn5w[/url]Anthony Hamilton 
&amp; Elayna Boynton 
Freedom [/url][/b]
[img width=110 height=110]http://www.biggreenbeats.com/files/uploads/images/anthony-hamilton-elayna-boynton-freedom-kool-and-kabul-edit.jpeg[/img]               JuniMatarratas</t>
  </si>
  <si>
    <t>[url=http://www.youtube.com/watch?v=_oE_sLiQU2s[/url]Beautiful Creatures 
Ride
[/url][/b]
[img width=110 height=110]http://img1.mlstatic.com/cd-beautiful-creatures-wasted-step-back-ride-kickin-for-days_MLA-O-2943681578_072012.jpg[/img]           Wanchope</t>
  </si>
  <si>
    <t>[url=http://www.youtube.com/watch?v=YcaY6lNCDgE[/url]Luz Casal 
Un año de amor
 [/url][/b]
[img width=110 height=110]http://idata.over-blog.com/0/30/37/71/Annee-2011/luz-casal.jpg[/img]            Amarmol</t>
  </si>
  <si>
    <t>[url=http://www.youtube.com/watch?v=wsnYBRxXb-c[/url]Mika
Grace Kelly
[/url][/b]
[img width=110 height=110]https://encrypted-tbn2.gstatic.com/images?q=tbn:ANd9GcTC1WUC25wp2dZEAEWFYpgS3um5sepAGZjy_AyGvqcR8X_ckW8LMw[/img]         Guillermolawe</t>
  </si>
  <si>
    <t>[url=http://www.youtube.com/watch?v=TDwhhkILjoI[/url]Violent Femmes
No More Heroes
[/url][/b]
[img width=110 height=110]http://www.videos-musicales.net/img_videos/Violent-Femmes---Blister-in-the-Sun-.jpg[/img]             Wanchope</t>
  </si>
  <si>
    <t>[url=http://www.youtube.com/watch?v=xWrrLc8ieDs [/url]The Vaccines
Teenage Icon
[/url][/b]
[img width=110 height=110]http://reactor.imer.gob.mx/wp-content/uploads/2013/01/The-vaccines.jpg [/img]                     Banacafalata</t>
  </si>
  <si>
    <t>grupo 13</t>
  </si>
  <si>
    <t>grupo 14</t>
  </si>
  <si>
    <t>grupo 15</t>
  </si>
  <si>
    <t>grupo 16</t>
  </si>
  <si>
    <t>[url=http://www.youtube.com/watch?v=zc4AkEC_UWU[/url]Monkey Majik + Yoshida Bros 
Change (videoclip version)
[/url][/b]
[img width=110 height=110]http://i.imgur.com/lInJj8i.jpg[/img]       - Dragondave   </t>
  </si>
  <si>
    <t>JuniMatarratas</t>
  </si>
  <si>
    <t>[url=http://www.youtube.com/watch?v=d-nnnwKxBJQ[/url]Kasabian
Man of simple 
pleasures[/url][/b]
[img width=110 height=110]http://www.indielogia.com/wp-content/uploads/2011/09/kasabian-velociraptor-2011.jpg[/img]  Juariomares</t>
  </si>
  <si>
    <t>Monchita</t>
  </si>
  <si>
    <t>Guillermolawe</t>
  </si>
  <si>
    <t>Wanchope</t>
  </si>
  <si>
    <t>Amelie poulain</t>
  </si>
  <si>
    <t>Amelie Poulain</t>
  </si>
  <si>
    <t>Alangabriel</t>
  </si>
  <si>
    <t>Kittynegri</t>
  </si>
  <si>
    <t>kittinegri</t>
  </si>
  <si>
    <t>Tyrion</t>
  </si>
  <si>
    <t>35 [url=http://www.youtube.com/watch?v=p_6GYfSea5Y [/url]Depeche Mode
In Your Room 
[/url][/b]
[img width=110 height=110]http://1.bp.blogspot.com/_HvCNHaaadrI/S8it53yrxpI/AAAAAAAAJyw/neN9k1J9GkE/s1600/depechemode31.jpg[/img]   Michael Myers</t>
  </si>
  <si>
    <t>40 [url=http://www.youtube.com/watch?v=QH3Fx41Jpl4 [/url]Nina Simone
Sinnerman 
[/url][/b]
[img width=110 height=110]http://jazzmena.files.wordpress.com/2011/04/a.jpeg[/img]          Julu</t>
  </si>
  <si>
    <t>45 [url=http://www.youtube.com/watch?v=YmYLaYwH0Tg[/url]Smashing pumpkins 
99 floors 
[/url][/b]
[img width=110 height=110]http://userserve-ak.last.fm/serve/_/46539519/If+All+Goes+Wrong+Untitled1.png[/img]        Siouxsie</t>
  </si>
  <si>
    <t>29 [url=http://www.youtube.com/watch?v=UJqcH0my0mY[/url]Warcry 
En un lugar sin Dios
[/url][/b]
[img width=110 height=110]http://i.imgur.com/GydGyJk.jpg[/img]         Monchita</t>
  </si>
  <si>
    <t>32 [url=http://www.youtube.com/watch?v=tZapJzlivGY[/url]Love of lesbian
Allí donde solíamos gritar
[/url][/b]
[img width=110 height=110]http://2.bp.blogspot.com/_CwqKBFWjx-s/TCZM9MzNt0I/AAAAAAAABY0/8pzCrkf_jR4/s1600/1238321293526_f.jpg[/img]               er_calderilla</t>
  </si>
  <si>
    <t>44 [url= https://www.youtube.com/watch?v=lmNiMhBnJIU[/url]Janis Joplin
Maybe 
[/url][/b]
[img width=110 height=110]http://fm.mega-bit.net/wp-content/uploads/sites/6/2013/05/dj.ihgotwao.400x400-75.jpg[/img]        kittynegri</t>
  </si>
  <si>
    <t>48 [url=http://www.youtube.com/watch?v=oKFkc19T3Dk[/url]Rodriguez
Cause
[/url][/b]
[img width=110 height=110]http://aminus3.s3.amazonaws.com/image/g0024/u00023189/i01481218/46c3ae31613da69ea8abfd7c18643a08_large.jpg[/img]          Banacafalata</t>
  </si>
  <si>
    <t>21 [url=http://www.youtube.com/watch?v=8QH1Mfg3xOM[/url]Chet Baker
For all we know
[/url][/b]
[img width=110 height=110]http://ecx.images-amazon.com/images/I/411ADRBH6ZL.jpg[/img]          Siouxsie</t>
  </si>
  <si>
    <t>Drek</t>
  </si>
  <si>
    <t>[url=http://www.youtube.com/watch?v=uwIGZLjugKA[/url]Kid Rock 
All Summer Long 
[/url][/b]
[img width=110 height=110]http://991.com/NewGallery/Kid-Rock-All-Summer-Long-438993.jpg[/img]         Guillermolawe</t>
  </si>
  <si>
    <t>[url=http://www.youtube.com/watch?feature=player_embedded&amp;v=iT4Y2JleWrQ[/url]Cage The Elephant
Back Against The Wall
[/url][/b]
[img width=110 height=110]https://encrypted-tbn0.gstatic.com/images?q=tbn:ANd9GcR4AmMqZ1G7oDqNPMWaISLkCYBC61x4x-TfSy_AltqtNXi1EIuf[/img]        0iker0</t>
  </si>
  <si>
    <t>[url=http://www.youtube.com/watch?v=h_L4Rixya64[/url]Foo Fighters
Best of you   
[/url][/b]
[img width=110 height=110]http://i.imgur.com/SI4KcUS.png[/img]         Dragondave   </t>
  </si>
  <si>
    <t>[url=http://www.youtube.com/watch?v=UZGTT2TPlEk [/url]Ian van Dahl
Castles in the Sky
[/url][/b]
[img width=110 height=110]http://3.bp.blogspot.com/_gWTu_tGril4/SBYDafP1wgI/AAAAAAAAA68/guqRcRC-t3E/s320/ian+van+dahl+castles+in+the+sky.jpeg[/img]        er_calderilla</t>
  </si>
  <si>
    <t>[url=http://www.youtube.com/watch?v=IyCRJmerW1Q[/url]Yann Tiersen
Comptine d'un autre etre
[/url][/b]
[img width=110 height=110]http://24.media.tumblr.com/tumblr_lvvgjuXrmg1r75i3ho1_1323325714_cover.jpg [/img]      Kaplan</t>
  </si>
  <si>
    <t>[url=http://www.youtube.com/watch?v=GFQYaoiIFh8[/url]Imagine Dragons
Demons
[/url][/b]
[img width=110 height=110]http://rcgoodmanblog.files.wordpress.com/2013/02/night-visions.jpg[/img]              juariomares</t>
  </si>
  <si>
    <t>[url=https://www.youtube.com/watch?v=KDcgOpUp2nc[/url]Zaz
Eblouie par la nuit
[/url][/b]
[img width=110 height=110]http://i.eimg.com.tw/d/alb/15/835215.300.jpg?ver=0[/img]        kittynegri</t>
  </si>
  <si>
    <t>[url=http://www.youtube.com/watch?v=6M6samPEMpM [/url]Backstreet boys
Everybody
[/url][/b]
[img width=110 height=110]http://www.iconic-culture.com/catalog/backstreet%202.jpg[/img]                er_calderilla</t>
  </si>
  <si>
    <t>[url=http://www.youtube.com/watch?v=mqCImoZyLVw[/url]The Gorillaz
Feel Good Inc
[/url][/b]
[img width=110 height=110]https://encrypted-tbn1.gstatic.com/images?q=tbn:ANd9GcSGR4T4IIbi_BQudenlmhsT2gR7ugavpyXK0ARq80tHTGIGK-oi[/img]       loco8</t>
  </si>
  <si>
    <t xml:space="preserve">[url= http://www.youtube.com/watch?v=8XUV0yLcKtI[/url]Alice in Chains 
A Little Bitter
[/url][/b]
[img width=110 height=110]http://api.thumbr.it/d1be79abfa0bce1399be410d23275f97/Kh6jxsgS1HctGNUvUU8b/userserve-ak.last.fm/serve/252/291059.jpg/221c/thumb.png[/img]         Wanchope:   </t>
  </si>
  <si>
    <t>Juariomares</t>
  </si>
  <si>
    <t>[url=http://www.youtube.com/watch?v=Tm4BrZjY_Sge[/url]America 
A horse 
with no name[/url][/b]
[img width=110 height=110]http://1.bp.blogspot.com/_e5SDRuE5V88/TPfZp_oMDDI/AAAAAAAAAxA/rj4MY6g-KR0/s1600/%255BAllCDCovers%255D_america_a_horse_with_no_name_2003_retail_cd-front.jpg [/img]      Siouxsie</t>
  </si>
  <si>
    <t>Querol</t>
  </si>
  <si>
    <t>Clementine</t>
  </si>
  <si>
    <t>er_calderilla</t>
  </si>
  <si>
    <t>wanchope</t>
  </si>
  <si>
    <t>Siouxsie</t>
  </si>
  <si>
    <t>[url=http://www.youtube.com/watch?v=zyFe8Yac0W0&amp;feature=youtube_gdata_player[/url]Plain White T's
Hate (I really don't like you)
[/url][/b]
[img width=110 height=110]http://i.imgur.com/4GgysLm.jpg[/img]        -  Monchita</t>
  </si>
  <si>
    <t>[url=http://www.youtube.com/watch?v=PilVAqMMSnc [/url]Matt &amp; Kim 
It's Alright 
[/url][/b]
[img width=110 height=110]http://i0.wp.com/theeargazm.com/wp-content/uploads/2013/02/Watch-Matt-Kim-Its-Alright-Official-Video-e1361901345884.jpg?resize=650%2C650[/img]         loco8</t>
  </si>
  <si>
    <t>[url=http://www.youtube.com/watch?v=83GHZr1kv5Y [/url]Yann Tiersen 
La muette
[/url][/b]
[img width=110 height=110]http://dinguepaumes.free.fr/groupes/T/tiersen/cas2.jpg [/img]
         Siouxsie</t>
  </si>
  <si>
    <t>[url=http://www.youtube.com/watch?v=F_zz4IYxFy4[/url]Zahara y Love of Lesbian
Lucha de Gigantes
[/url][/b]
[img width=110 height=110]http://img208.imageshack.us/img208/5192/zaharaf.jpg[/img]            Banacafalata</t>
  </si>
  <si>
    <t>[url=http://www.youtube.com/watch?v=LV58fxXOQuE [/url]Stereophonics
Maybe tomorrow
[/url][/b]
[img width=110 height=110]http://3.bp.blogspot.com/-4exKjKOxkVk/UOA5Njw6kTI/AAAAAAAAKCw/JUFggmAQvF8/s1600/StereophonicsMaybeTomorrowCD2.jpg[/img]       Juariomares</t>
  </si>
  <si>
    <t>[url=http://www.youtube.com/watch?v=Q7SI7N22k_A [/url]Audrey Hepburn
Moon river 
[/url][/b]
[img width=110 height=110]http://blog.gayleleonard.com/wp-content/uploads/2009/05/tiffanys.jpg[/img]         Kaplan</t>
  </si>
  <si>
    <t>[url=http://www.youtube.com/watch?v=nk9hJ9cwdQ8[/url]Belle &amp; Sebastian
Get me away from 
here, I'm Dying[/url][/b]
[img width=110 height=110]http://las100delos90.blogia.com/upload/20060507094347-get-me-away-from-here-im-dying-belle-and-sebastian.jpg[/img]          Banacafalata</t>
  </si>
  <si>
    <t>[url=http://www.youtube.com/watch?feature=player_embedded&amp;v=6eXsBj9BCdM [/url]Scouting For Girls 
I Wish I Was James Bond 
[/url][/b]
[img width=110 height=110]http://www.scoutingforgirls.com/media/gallery_images/lightbox/8.jpg[/img]      0iker0</t>
  </si>
  <si>
    <t>Dragondave</t>
  </si>
  <si>
    <t>[url=https://www.youtube.com/watch?v=oST77VRHXt0[/url]The Gaslight Anthem 
45
[/url][/b]
[img width=110 height=110]http://25.media.tumblr.com/tumblr_m568hykbDN1rw31omo1_500.jpg [/img]       JuniMatarratas</t>
  </si>
  <si>
    <t>[url=http://www.youtube.com/watch?v=FKEhvUZgTEw[/url]The strokes 
 12:51
[/url][/b]
[img width=110 height=110]http://upload.wikimedia.org/wikipedia/en/thumb/2/29/The_Strokes_-_1251_-_CD_single_cover.jpg/220px-The_Strokes_-_1251_-_CD_single_cover.jpg[/img]       Tyrion</t>
  </si>
  <si>
    <t>[url=http://www.youtube.com/watch?v=5Wuzo-s6Lu4[/url]Benito Kamelas
Aquellas cosas que 
solíamos hacer[/url][/b]
[img width=110 height=110]http://i.imgur.com/fb0fBJ5.jpg[/img]              - Dragondave   </t>
  </si>
  <si>
    <t>[url=http://www.youtube.com/watch?v=wSnQ0bdHW0s[/url]John Lee Hooker
Boom! Boom!
[/url][/b]
[img width=110 height=110]http://multimedia.fnac.com/multimedia/ES/images_produits/ES/ZoomPE/4/2/3/5014797671324.jpg[/img]      Siouxsie</t>
  </si>
  <si>
    <t>Amarmol</t>
  </si>
  <si>
    <t xml:space="preserve">35 [url= http://www.youtube.com/watch?v=8XUV0yLcKtI[/url]Alice in Chains 
A Little Bitter
[/url][/b]
[img width=110 height=110]http://api.thumbr.it/d1be79abfa0bce1399be410d23275f97/Kh6jxsgS1HctGNUvUU8b/userserve-ak.last.fm/serve/252/291059.jpg/221c/thumb.png[/img]         Wanchope:   </t>
  </si>
  <si>
    <t>39 [url=https://www.youtube.com/watch?v=oST77VRHXt0[/url]The Gaslight Anthem 
45
[/url][/b]
[img width=110 height=110]http://25.media.tumblr.com/tumblr_m568hykbDN1rw31omo1_500.jpg [/img]       JuniMatarratas</t>
  </si>
  <si>
    <t>42 [url=https://www.youtube.com/watch?v=h-8YS5ezY_I[/url]Fito y Fitipaldis   
Whisky barato
[/url][/b]
[img width=110 height=110]http://i.imgur.com/9MYWOs1.jpg[/img]                Monchita</t>
  </si>
  <si>
    <t>37 [url=http://www.youtube.com/watch?v=5Wuzo-s6Lu4[/url]Benito Kamelas
Aquellas cosas que 
solíamos hacer[/url][/b]
[img width=110 height=110]http://i.imgur.com/fb0fBJ5.jpg[/img]              - Dragondave   </t>
  </si>
  <si>
    <t>36 [url=http://www.youtube.com/watch?v=kemivUKb4f4 [/url]Weezer 
Buddy Holly
[/url][/b]
[img width=110 height=110]http://1.bp.blogspot.com/-hoFZWz5m8u4/T_HtkySoVmI/AAAAAAAAAK8/t3cIP3xnx18/s640/weezer+(1).jpg[/img]          Kaplan</t>
  </si>
  <si>
    <t>31 [url=http://www.youtube.com/watch?v=xHDiN10CDj0[/url]Silverchair
Emotion Sickness 
[/url][/b]
[img width=110 height=110]http://www.warclimb.com/wp-content/uploads/neonbaloon.jpg[/img]         kittynegri</t>
  </si>
  <si>
    <t>35 [url=http://www.youtube.com/watch?v=YcaY6lNCDgE[/url]Luz Casal 
Un año de amor
 [/url][/b]
[img width=110 height=110]http://idata.over-blog.com/0/30/37/71/Annee-2011/luz-casal.jpg[/img]            Amarmol</t>
  </si>
  <si>
    <t>30 [url=http://www.youtube.com/watch?v=_oE_sLiQU2s[/url]Beautiful Creatures 
Ride
[/url][/b]
[img width=110 height=110]http://img1.mlstatic.com/cd-beautiful-creatures-wasted-step-back-ride-kickin-for-days_MLA-O-2943681578_072012.jpg[/img]           Wanchope</t>
  </si>
  <si>
    <t>0iker</t>
  </si>
  <si>
    <t>grupo 17</t>
  </si>
  <si>
    <t>grupo 18</t>
  </si>
  <si>
    <t>grupo 19</t>
  </si>
  <si>
    <t>grupo 20</t>
  </si>
  <si>
    <t>grupo 21</t>
  </si>
  <si>
    <t>grupo 22</t>
  </si>
  <si>
    <t>grupo 23</t>
  </si>
  <si>
    <t>grupo 24</t>
  </si>
  <si>
    <t>grupo 25</t>
  </si>
  <si>
    <t>grupo 26</t>
  </si>
  <si>
    <t>grupo 27</t>
  </si>
  <si>
    <t>grupo 28</t>
  </si>
  <si>
    <t>grupo 29</t>
  </si>
  <si>
    <t>grupo 30</t>
  </si>
  <si>
    <t>grupo 31</t>
  </si>
  <si>
    <t>grupo 32</t>
  </si>
  <si>
    <t>[url=http://www.dailymotion.com/video/xr3q27_bob-dylan-hurricane_music]Bob Dylan 
Hurricane
[/url][/b]
[img width=110 height=110]http://puesoccurrences.files.wordpress.com/2011/06/00dndre.jpg[/img]        Guillermolawe</t>
  </si>
  <si>
    <t>Siouxie</t>
  </si>
  <si>
    <t>[url=http://www.youtube.com/watch?v=mIgmuMlfvuM [/url]Tenpel
Seréis vosotros 
[/url][/b]
[img width=110 height=110]https://encrypted-tbn1.gstatic.com/images?q=tbn:ANd9GcQEcD_lOza1akebwIZNmHiY4-8ly1RcqEtgCMEgJ1jcXn1VM6CQsQ[/img]       loco8</t>
  </si>
  <si>
    <t>[url=https://www.youtube.com/watch?v=wXoD5jQ5o_4[/url]Shivaree
Goodnight moon
[/url][/b]
[img width=110 height=110]http://djbrecord.free.fr/shivaree001.jpg[/img]          Amarmol</t>
  </si>
  <si>
    <t>[url=http://www.youtube.com/watch?v=zYWSZOLU-hE  [/url]Counting crows
Mr Jones
[/url][/b]
[img width=110 height=110]http://eil.com/Gallery/57372b.jpg [/img]      Tyrion</t>
  </si>
  <si>
    <t>[url=https://www.youtube.com/watch?v=T1Ond-OwgU8  [/url]Elvis Presley 
Blue Suede Shoes
[/url][/b]
[img width=110 height=110]http://www.totalsoundrecording.com/zenstore/images/elvis%20presley.jpg[/img]              El Nota</t>
  </si>
  <si>
    <t>[url=http://www.youtube.com/watch?v=MV_3Dpw-BRY[/url]Kavinsky
Nightcall
[/url][/b]
[img width=110 height=110]http://hypetrak.com/images/2010/03/kavinsky-night-call.jpg[/img]              Michael Myers</t>
  </si>
  <si>
    <t>[url=https://www.youtube.com/watch?v=hey0FzdUNA8[/url]Def Leppard
Two steps behind
[/url][/b]
[img width=110 height=110]http://i.imgur.com/oh2dQT2.jpg[/img]        -  Monchita</t>
  </si>
  <si>
    <t>[url=http://www.youtube.com/watch?v=xQ04WbgI9rg[/url]Foo Fighters
All my life
[/url][/b]
[img width=110 height=110]http://image.lyricspond.com/image/f/artist-foo-fighters/album-one-by-one/cd-cover.jpg[/img]               Juariomares</t>
  </si>
  <si>
    <t>[url=http://www.youtube.com/watch?v=TR3Vdo5etCQ[/url]No doubt
Don't speak
[/url][/b]
[img width=110 height=110]http://everythingintime.com/wp-content/uploads/2012/10/dontspeaknd.jpg[/img]  - AlanGabriel</t>
  </si>
  <si>
    <t>[url=http://www.youtube.com/watch?v=1TD_pSeNelU[/url]Willie Nelson
On the road again
[/url][/b]
[img width=110 height=110]https://encrypted-tbn2.gstatic.com/images?q=tbn:ANd9GcTX5kGE7_lbEMkCwqeoG2-OSeZKyjdGWiyU87wfy9jnNCK6jn5nHw[/img]   Guillermolawe</t>
  </si>
  <si>
    <t>[url=http://www.youtube.com/watch?feature=player_embedded&amp;v=cinhJYqjVM8[/url]John Barry Seven
Zulu Stamp
[/url][/b]
[img width=110 height=110]http://ecx.images-amazon.com/images/I/51eDaUBJHIL._SL500_AA280_.jpg[/img]        0iker0</t>
  </si>
  <si>
    <t>[url=https://www.youtube.com/watch?v=gJ-LpdTA97Q[/url]Enter Shikari
Pack of Thieves
[/url][/b]
[img width=110 height=110]http://s3.vidimg02.popscreen.com/original/42/VUtOeGFsV3hsb3Mx_o_enter-shikari---pack-of-thieves.jpg[/img]         JuniMatarratas</t>
  </si>
  <si>
    <t>[url=http://www.youtube.com/watch?v=fkP3urtYCkc[/url]Karen O with Trent 
Reznor and Atticus Ross
Immigrant Song[/url][/b]
[img width=110 height=110]http://2.bp.blogspot.com/-BmNE-Bt9Biw/TvD5G6_KYQI/AAAAAAAABG4/wS_If9c1O_A/s640/Immigrant-Song-e1324407019627.jpg[/img]         loco8</t>
  </si>
  <si>
    <t>[url=http://www.youtube.com/watch?v=co5T1SXYExE[/url]Biffy Clyro 
Many of Horror
[/url][/b]
[img width=110 height=110]http://t1.moskva.fm/uimg/artists/source/a3/a3747344464ef9a23a04eb21d2b8721b.jpeg[/img]       Banacafalata</t>
  </si>
  <si>
    <t>[url=http://www.youtube.com/watch?v=WBSL3dg3R2w[/url]Love of lesbian
Mon Petit cabroin
[/url][/b]
[img width=110 height=110]http://i.imgur.com/a6wYxte.jpg[/img]               - Dragondave</t>
  </si>
  <si>
    <t>[url=http://www.youtube.com/watch?v=MS91knuzoOA[/url]Pearl Jam
Jeremy
[/url][/b]
[img width=110 height=110]http://2.bp.blogspot.com/_oVWcQ4Do3U8/SwJFsMX5JCI/AAAAAAAAACc/3OE0f_BbFRE/s1600/Pearl+Jam+-+Jeremy.jpg[/img]       - AlanGabriel</t>
  </si>
  <si>
    <t>[url=http://www.youtube.com/watch?v=NF9DrUXowBo[/url]Schubert
Die Forelle
[/url][/b]
[img width=110 height=110]https://encrypted-tbn2.gstatic.com/images?q=tbn:ANd9GcQGfC7LvQCvp0Q-wxR4agq3GJ5s9jmGc7sbmFP_ScQ-wxTU0xp_[/img]        0iker0</t>
  </si>
  <si>
    <t>[url=http://www.youtube.com/watch?v=f-lW0T0og3Y[/url]Blink 182
I Miss You
[/url][/b]
[img width=110 height=110]http://userserve-ak.last.fm/serve/_/359329/blink182.jpg[/img]        Banacafalata</t>
  </si>
  <si>
    <t>[url=https://www.youtube.com/watch?v=z4nhDtkzhRg[/url]Ornella Vanoni
L'appuntamento
[/url][/b]
[img width=110 height=110]http://1.bp.blogspot.com/-ldL-EExyVEk/TdaLTJHW4xI/AAAAAAAAAEM/p7Gz0PMgstY/s200/61Gkd951hyL__SL500_.jpg[/img]         - AlanGabriel</t>
  </si>
  <si>
    <t>[url=http://www.youtube.com/watch?v=v1ngm0iFQWg[/url]Agnes Obel
Brother Sparrow
[/url][/b]
[img width=110 height=110]http://upload.wikimedia.org/wikipedia/commons/thumb/1/1d/Agnes_Obel_au_Cirque_Royal%2C_Bruxelles.jpg/170px-Agnes_Obel_au_Cirque_Royal%2C_Bruxelles.jpg[/img]                Tyrion</t>
  </si>
  <si>
    <t>Amelie</t>
  </si>
  <si>
    <t>39 [url=http://www.youtube.com/watch?v=wSnQ0bdHW0s[/url]John Lee Hooker
Boom! Boom!
[/url][/b]
[img width=110 height=110]http://multimedia.fnac.com/multimedia/ES/images_produits/ES/ZoomPE/4/2/3/5014797671324.jpg[/img]      Siouxsie</t>
  </si>
  <si>
    <t>19 [url=http://www.youtube.com/watch?v=UZGTT2TPlEk [/url]Ian van Dahl
Castles in the Sky
[/url][/b]
[img width=110 height=110]http://3.bp.blogspot.com/_gWTu_tGril4/SBYDafP1wgI/AAAAAAAAA68/guqRcRC-t3E/s320/ian+van+dahl+castles+in+the+sky.jpeg[/img]        er_calderilla</t>
  </si>
  <si>
    <t>37 [url=http://www.youtube.com/watch?v=6M6samPEMpM [/url]Backstreet boys
Everybody
[/url][/b]
[img width=110 height=110]http://www.iconic-culture.com/catalog/backstreet%202.jpg[/img]                er_calderilla</t>
  </si>
  <si>
    <t>38 [url=http://www.youtube.com/watch?v=zyFe8Yac0W0&amp;feature=youtube_gdata_player[/url]Plain White T's
Hate (I really don't like you)
[/url][/b]
[img width=110 height=110]http://i.imgur.com/4GgysLm.jpg[/img]        -  Monchita</t>
  </si>
  <si>
    <t>32 [url=http://www.youtube.com/watch?v=PilVAqMMSnc [/url]Matt &amp; Kim 
It's Alright 
[/url][/b]
[img width=110 height=110]http://i0.wp.com/theeargazm.com/wp-content/uploads/2013/02/Watch-Matt-Kim-Its-Alright-Official-Video-e1361901345884.jpg?resize=650%2C650[/img]         loco8</t>
  </si>
  <si>
    <t>44  [url=http://www.youtube.com/watch?v=bKgAEb3T_6s[/url]Nino Bravo
Libre
 [/url][/b]
[img width=110 height=110]https://encrypted-tbn1.gstatic.com/images?q=tbn:ANd9GcS-Nsfy40_BrHTnXhTnCSwKcvkHGX-BGNd1NX8eNvlyWZ79z9Li [/img]         Guillermolawe</t>
  </si>
  <si>
    <t>32 [url=http://www.youtube.com/watch?v=F_zz4IYxFy4[/url]Zahara y Love of Lesbian
Lucha de Gigantes
[/url][/b]
[img width=110 height=110]http://img208.imageshack.us/img208/5192/zaharaf.jpg[/img]            Banacafalata</t>
  </si>
  <si>
    <t>[url=http://www.youtube.com/watch?v=XbBuFxOvmEM[/url]Mando Diao
Long Before 
rock'n roll[/url][/b]
[img width=110 height=110]http://i.imgur.com/H1El6Jc.jpg[/img]           - Dragondave</t>
  </si>
  <si>
    <t>[url=http://www.youtube.com/watch?v=bKgAEb3T_6s[/url]Nino Bravo
Libre
[/url][/b]
[img width=110 height=110]https://encrypted-tbn1.gstatic.com/images?q=tbn:ANd9GcS-Nsfy40_BrHTnXhTnCSwKcvkHGX-BGNd1NX8eNvlyWZ79z9Li [/img]         Guillermolawe</t>
  </si>
  <si>
    <t>39 [url=http://www.youtube.com/watch?v=mqCImoZyLVw[/url]The Gorillaz
Feel Good Inc
[/url][/b]
[img width=110 height=110]https://encrypted-tbn1.gstatic.com/images?q=tbn:ANd9GcSGR4T4IIbi_BQudenlmhsT2gR7ugavpyXK0ARq80tHTGIGK-oi[/img]       loco8</t>
  </si>
  <si>
    <t>Kittinegri</t>
  </si>
  <si>
    <t xml:space="preserve">  </t>
  </si>
  <si>
    <t>[url=https://www.youtube.com/watch?v=z2ToyUiydkA[/url]Black Sabbath
Paranoid
[/url][/b]
[img width=110 height=110]http://2.bp.blogspot.com/_fclvrfj96vg/TPF6qri0bNI/AAAAAAAAA0Q/-uD7gAA6LJM/s1600/paranoid.jpg[/img]           JuniMatarratas</t>
  </si>
  <si>
    <t>[url=http://www.youtube.com/watch?v=GwzW6aSSBnk[/url]Nirvana
The man who 
sold the world[/url][/b]
[img width=110 height=110]http://upload.wikimedia.org/wikipedia/en/thumb/5/54/Nirvana_mtv_unplugged_in_new_york.png/220px-Nirvana_mtv_unplugged_in_new_york.png[/img]      Tyrion</t>
  </si>
  <si>
    <t>[url=http://www.youtube.com/watch?feature=player_embedded&amp;v=GfAb0gNPy6s[/url]Nat King Cole
When I Fall In Love
[/url][/b]
[img width=110 height=110]http://991.com/newGallery/Nat-King-Cole-When-I-Fall-In-Lo-508968.jpg[/img]       0iker0</t>
  </si>
  <si>
    <t>[url=http://www.youtube.com/watch?v=PECk9A-07Pw[/url]The Doors 
Touch me
[/url][/b]
[img width=110 height=110]https://encrypted-tbn0.gstatic.com/images?q=tbn:ANd9GcRjTwdDv0D6wq0ZRvvDAch1GMNDpxJzaYDmpSzFPCSVhtOK5oW6Rw[/img]           Guillermolawe</t>
  </si>
  <si>
    <t>[url=http://www.youtube.com/watch?v=Z0GFRcFm-aY[/url]R.E.M.
It's the end of the 
world as we know it[/url][/b]
[img width=110 height=110]http://news.jukebox.es/files/2009/07/rem.jpg[/img]          Banacafalata</t>
  </si>
  <si>
    <t>[url=http://www.youtube.com/watch?v=x7mOxdEDNn8[/url]Placebo
This picture
[/url][/b]
[img width=110 height=110]http://userserve-ak.last.fm/serve/_/33325471/Once+More+With+Feeling+The+Singles+1996++2004+Once_More_With_FeelingPlacebo_.jpg[/img]       Michael Myers</t>
  </si>
  <si>
    <t>[url=http://www.youtube.com/watch?v=5sjqbuUwlMs&amp;feature=youtube_gdata_player[/url]Cyndi Lauper
True Colors
[/url][/b]
[img width=110 height=110]http://i.imgur.com/2HQcLU6.jpg[/img]        -  Monchita</t>
  </si>
  <si>
    <t>[url=http://www.youtube.com/watch?v=B_3TlrZLpQ0[/url]Accept
Balls to the wall
[/url][/b]
[img width=110 height=110]http://criticacreacion.files.wordpress.com/2008/09/accept.jpg[/img]          - AlanGabriel</t>
  </si>
  <si>
    <t>[url=http://www.youtube.com/watch?v=ahqS4JigztA[/url]Prince
Kiss
[/url][/b]
[img width=110 height=110]http://www.musicalos80.com/wp-content/uploads/Prince-Kiss.jpg[/img]           Guillermolawe</t>
  </si>
  <si>
    <t>[url=https://www.youtube.com/watch?v=22T8wpN01bQ[/url]Pop Tops
Mamy blue
[/url][/b]
[img width=110 height=110]http://3.bp.blogspot.com/_xcZEyAPOS3Q/TIgZUEgs3sI/AAAAAAAAAMI/YziVdnXypPE/s1600/2u3y0ci.jpg[/img]        Amarmol</t>
  </si>
  <si>
    <t>[url=http://www.youtube.com/watch?v=LoQYw49saqc[/url]Gorillaz
Clint Eastwood
[/url][/b]
[img width=110 height=110]http://images1.wikia.nocookie.net/__cb20100505232257/gorillaz/es/images/0/07/ClintEastwood_Gorillaz_single.jpg[/img]          JuniMatarratas</t>
  </si>
  <si>
    <t>[url=https://www.youtube.com/watch?v=Fl7E2MXSXlY[/url]Bryan Adams  
18 'til I die
[/url][/b]
[img width=110 height=110]http://i.imgur.com/3XBdRON.jpg[/img]          Monchita:  18 'til I die - Bryan Adams   </t>
  </si>
  <si>
    <t>[url=http://www.youtube.com/watch?v=2X_2IdybTV0[/url]Kansas
Carry on my 
wayward son[/url][/b]
[img width=110 height=110]http://i.imgur.com/lQP5k.jpg[/img]              Dragondave   </t>
  </si>
  <si>
    <t>[url=http://www.youtube.com/watch?v=d_RKO5ozLVo[/url]Kiss
Forever
[/url][/b]
[img width=110 height=110]http://i.imgur.com/sir26.jpg[/img]          Monchita</t>
  </si>
  <si>
    <t>[url=http://www.youtube.com/watch?v=3mbBbFH9fAg[/url]Soundgarden
Black hole sun
[/url][/b]
[img width=110 height=110]http://www.iconic-culture.com/catalog/blakholesuncd.jpg[/img]            Juariomares</t>
  </si>
  <si>
    <t>[url=http://www.youtube.com/watch?v=RRLtyihVeyo [/url]O'Funk'illo
Rulando
[/url][/b]
[img width=110 height=110]https://encrypted-tbn0.gstatic.com/images?q=tbn:ANd9GcQkw8H9SbFH6vAc9Jn97SXt00wG9rA4vrDsub11AFibw0m2Ch3k5w[/img]                  loco8</t>
  </si>
  <si>
    <t>[url=http://www.youtube.com/watch?v=cSUCaCwE3XQ[/url]Coldplay
Politik
[/url][/b]
[img width=110 height=110]http://cdn.songonlyrics.com/wp-content/uploads/2010/08/Coldplay2.jpg[/img]        Michael Myers</t>
  </si>
  <si>
    <t>[url=http://www.youtube.com/watch?v=ENrz9RJzMjA[/url]Sam Brown
Stop
[/url][/b]
[img width=110 height=110]http://3.bp.blogspot.com/-f-BFRzVMtmM/UAXB0uJIMrI/AAAAAAAAA7c/I0edS_xphY4/s1600/SAM+BROWN+-+STOP.jpg[/img]         Amarmol</t>
  </si>
  <si>
    <t>[url=http://www.youtube.com/watch?v=s2lbGix2wtE[/url]Vivaldi
La primavera
[/url][/b]
[img width=110 height=110]http://blog.eun.org/musica/upload/la%20primavera%20di%20A.Vivaldi.jpg[/img]   Julu</t>
  </si>
  <si>
    <t>[url=https://www.youtube.com/watch?v=nMO5Ko_77Hk[/url]Amy Winehouse 
Love Is A Losing Game
[/url][/b]
[img width=110 height=110]http://www.themusicpimp.com/wp-content/uploads/2011/07/amy_winehouseback_to_black_front_400x400.jpg[/img]  kittynegri</t>
  </si>
  <si>
    <t>[url=http://www.youtube.com/watch?v=4mpqXu0z3wU[/url]Roberta Flack 
Killing me softly
[/url][/b]
[img width=110 height=110]http://israbox.com/uploads/posts/2009-01/1232531868_rf.jpg[/img] -  AlanGabriel</t>
  </si>
  <si>
    <t>[url=http://www.youtube.com/watch?v=gWDJxBuzWcQ [/url]Las Vulpes
Me gusta ser 
una zorra[/url][/b]
[img width=110 height=110]http://4.bp.blogspot.com/_aboebTFvmnI/TRSlLGMEHWI/AAAAAAAAAGk/OhD1g4tKatI/s1600/vulpess_-_me_gusta_ser_una_zorra-front.jpg[/img]  er_calderilla</t>
  </si>
  <si>
    <t>[url=http://www.youtube.com/watch?v=QjVdObuAzCI[/url]David Bowie
The Hearts 
Filthy Lesson[/url][/b]
[img width=110 height=110]http://4.bp.blogspot.com/_8jXqgLFghN8/TA9NHWpBKqI/AAAAAAAAACc/MowMS5JoQgo/s1600/Screen+shot+2010-06-09+at+1.50.37+AM.png[/img] Wanchope</t>
  </si>
  <si>
    <t>[url=http://www.youtube.com/watch?v=hUFPooqKllA[/url]The Cranberries
Promises
[/url][/b]
[img width=110 height=110]https://lh3.googleusercontent.com/-jy9ZemB2_7w/TXz4mdGJ0XI/AAAAAAAABQ8/YiyZTdIgOOo/s1600/Promises.jpg[/img]        Michael Myers</t>
  </si>
  <si>
    <t>[url=http://www.youtube.com/watch?v=EmRjPONDwlw[/url]Elvis Presley
In the ghetto
[/url][/b]
[img width=110 height=110]http://991.com/NewGallery/Elvis-Presley-In-The-Ghetto-410780.jpg[/img]       Amarmol</t>
  </si>
  <si>
    <t>[url=http://www.youtube.com/watch?v=6oqXVx3sBOk [/url]Blur
Coffe and TV
[/url][/b]
[img width=110 height=110]http://spb.fotolog.com/photo/59/17/94/britania_rw/1207441578_f.jpg[/img]       er_calderilla</t>
  </si>
  <si>
    <t>[url=http://www.youtube.com/watch?v=VQH8ZTgna3Q[/url]Arctic Monkeys
R U Mine
[/url][/b]
[img width=110 height=110] https://encrypted-tbn1.gstatic.com/images?q=tbn:ANd9GcR0JvPFRNL9TnrziVtZfg109gFLVbubJPUEOAwKa0295nGCkFGXWA[/img]         loco8</t>
  </si>
  <si>
    <t>[url=https://www.youtube.com/watch?v=e-IWRmpefzE[/url]Knife Party
Bonfire
[/url][/b]
[img width=110 height=110]http://uploads.dancingastronaut.com/2012/05/kprv-600x600.jpg[/img]       JuniMatarratas</t>
  </si>
  <si>
    <t>[url=http://www.youtube.com/watch?v=DzEomnQghTk [/url]Comeback kid
Because of all the 
things you say[/url][/b]
[img width=110 height=110]http://24.media.tumblr.com/tumblr_lj7287k5J31qcwuwao1_cover.png[/img]                  Kaplan</t>
  </si>
  <si>
    <t>[url=https://www.youtube.com/watch?v=itY62ToB5SE[/url]The Strokes
One way trigger
[/url][/b]
[img width=110 height=110]http://cdn.stereogum.com/files/2013/01/strokes-one-way-trigger.jpg[/img]        El Nota</t>
  </si>
  <si>
    <t>[url=http://www.youtube.com/watch?v=btPJPFnesV4[/url]Survivor
Eye of Tiger
[/url][/b]
[img width=110 height=110]http://www.elseptimoarte.net/imagenes/noticias/32448.jpg[/img]         Julu</t>
  </si>
  <si>
    <t>[url=http://www.youtube.com/watch?v=Q3Kvu6Kgp88[/url]Edith Piaf
Non, Je ne regrette rien
[/url][/b]
[img width=110 height=110] http://cdn2.greatsong.net/album/extra/edith-piaf-je-ne-regrette-rien-111508049.jpg[/img]         Michael Myers</t>
  </si>
  <si>
    <t>[url=https://www.youtube.com/watch?v=jxczVhG0os8[/url]Elbow
Grounds for Divorce
[/url][/b]
[img width=110 height=110]http://www.yoursonglyrics.com/wp-content/uploads/2008/03/ground-for-divorce-elbow.jpg[/img]       El Nota</t>
  </si>
  <si>
    <t>[url=http://www.youtube.com/watch?v=KQtl8khRec4[/url] Jaime T
If you got the money
[/url][/b]
[img width=110 height=110]http://upload.wikimedia.org/wikipedia/commons/thumb/4/4e/Jamie_T.JPG/267px-Jamie_T.JPG[/img]           Tyrion</t>
  </si>
  <si>
    <t>[url=http://www.youtube.com/watch?v=fczPlmz-Vug[/url]Regina Spektor
Us
[/url][/b]
[img width=110 height=110]http://www.chindeep.com/wp-content/uploads/2010/11/9043-begin-to-hope.jpg[/img]                 er_calderilla</t>
  </si>
  <si>
    <t>[url=http://www.youtube.com/watch?v=aI-ezEtJ_-s[/url]Nina Simone
I wish I knew how 
It would feel to be free[/url][/b]
[img width=110 height=110]http://24.media.tumblr.com/tumblr_m21vrsOk6H1qfchiqo1_1333703047_cover.jpg[/img]       Kaplan</t>
  </si>
  <si>
    <t>22 [url=http://www.youtube.com/watch?v=mIgmuMlfvuM [/url]Tenpel
Seréis vosotros 
[/url][/b]
[img width=110 height=110]https://encrypted-tbn1.gstatic.com/images?q=tbn:ANd9GcQEcD_lOza1akebwIZNmHiY4-8ly1RcqEtgCMEgJ1jcXn1VM6CQsQ[/img]       loco8</t>
  </si>
  <si>
    <t>38 [url=http://www.youtube.com/watch?v=MV_3Dpw-BRY[/url]Kavinsky
Nightcall
[/url][/b]
[img width=110 height=110]http://hypetrak.com/images/2010/03/kavinsky-night-call.jpg[/img]              Michael Myers</t>
  </si>
  <si>
    <t>35 [url=https://www.youtube.com/watch?v=hey0FzdUNA8[/url]Def Leppard
Two steps behind
[/url][/b]
[img width=110 height=110]http://i.imgur.com/oh2dQT2.jpg[/img]        -  Monchita</t>
  </si>
  <si>
    <t>31 [url=http://www.youtube.com/watch?v=1TD_pSeNelU[/url]Willie Nelson
On the road again
[/url][/b]
[img width=110 height=110]https://encrypted-tbn2.gstatic.com/images?q=tbn:ANd9GcTX5kGE7_lbEMkCwqeoG2-OSeZKyjdGWiyU87wfy9jnNCK6jn5nHw[/img]   Guillermolawe</t>
  </si>
  <si>
    <t>35 [url=https://www.youtube.com/watch?v=gJ-LpdTA97Q[/url]Enter Shikari
Pack of Thieves
[/url][/b]
[img width=110 height=110]http://s3.vidimg02.popscreen.com/original/42/VUtOeGFsV3hsb3Mx_o_enter-shikari---pack-of-thieves.jpg[/img]         JuniMatarratas</t>
  </si>
  <si>
    <t>27 [url=http://www.youtube.com/watch?v=fkP3urtYCkc[/url]Karen O with Trent 
Reznor and Atticus Ross
Immigrant Song[/url][/b]
[img width=110 height=110]http://2.bp.blogspot.com/-BmNE-Bt9Biw/TvD5G6_KYQI/AAAAAAAABG4/wS_If9c1O_A/s640/Immigrant-Song-e1324407019627.jpg[/img]         loco8</t>
  </si>
  <si>
    <t>26 [url=http://www.youtube.com/watch?v=NF9DrUXowBo[/url]Schubert
Die Forelle
[/url][/b]
[img width=110 height=110]https://encrypted-tbn2.gstatic.com/images?q=tbn:ANd9GcQGfC7LvQCvp0Q-wxR4agq3GJ5s9jmGc7sbmFP_ScQ-wxTU0xp_[/img]        0iker0</t>
  </si>
  <si>
    <t>37 [url=http://www.youtube.com/watch?v=f-lW0T0og3Y[/url]Blink 182
I Miss You
[/url][/b]
[img width=110 height=110]http://userserve-ak.last.fm/serve/_/359329/blink182.jpg[/img]        Banacafalata</t>
  </si>
  <si>
    <t>[url=http://www.youtube.com/watch?v=PsO6ZnUZI0g[/url]Kanye West
Stronger
[/url][/b]
[img width=110 height=110]http://991.com/newGallery/Kanye-West-Stronger-409948.jpg[/img]      Kaplan</t>
  </si>
  <si>
    <t>el_calderilla</t>
  </si>
  <si>
    <t>Poppy Girl</t>
  </si>
  <si>
    <t>Poppy girl</t>
  </si>
  <si>
    <t>Grupo 33</t>
  </si>
  <si>
    <t>grupo 34</t>
  </si>
  <si>
    <t>grupo 35</t>
  </si>
  <si>
    <t>grupo 36</t>
  </si>
  <si>
    <t>grupo 37</t>
  </si>
  <si>
    <t>grupo 38</t>
  </si>
  <si>
    <t>grupo 39</t>
  </si>
  <si>
    <t>grupo 40</t>
  </si>
  <si>
    <t>[url=http://www.youtube.com/watch?v=oofSnsGkops[/url]James Blunt
You're beautiful
[/url][/b]
[img width=110 height=110]http://2.bp.blogspot.com/-9yfqdC65hkM/TwpNoKO2B-I/AAAAAAAAAlY/Vvc_FLrszeY/s320/jamesblunt440.jpg[/img] - AlanGabriel</t>
  </si>
  <si>
    <t>JuarioMares</t>
  </si>
  <si>
    <t>[url=http://www.youtube.com/watch?v=413vdO4kXX4[/url]Downface
Alone
[/url][/b]
[img width=110 height=110]http://i.imgur.com/0Y83a.jpg[/img]             - Dragondave</t>
  </si>
  <si>
    <t>[url=http://www.youtube.com/watch?v=KtlEMhwEtr8[/url]The Goops
Build Me Up, Butter Cup
[/url][/b]
[img width=110 height=110]http://2.bp.blogspot.com/_8nIQOVfvkGI/TOhcK_G8O7I/AAAAAAAAEC4/kQ409pw3lU4/s1600/Goops%2B2.jpeg[/img]              Wanchope</t>
  </si>
  <si>
    <t>[url=http://www.youtube.com/watch?v=1p_Yw2T3YUI[/url]Frank Zappa
Dancin’ fool
[/url][/b]
[img width=110 height=110]http://pixhost.me/avaxhome/2007-06-27/yerbouti_868.jpg[/img]            Guillermolawe</t>
  </si>
  <si>
    <t>[url=http://www.youtube.com/watch?v=YGbiWnoWTto[/url]Vicente Fernandez
El Rey
[/url][/b]
[img width=110 height=110]http://www.eldiariodeolancho.com/wp-content/uploads/2012/08/vicente-fernandez-61.jpg[/img]            Tyrion</t>
  </si>
  <si>
    <t>[url=http://www.youtube.com/watch?v=OMaycNcPsHI&amp;feature=youtube_gdata_player[/url]Placebo
Every you, every me
[/url][/b]
[img width=110 height=110]http://i.imgur.com/yNGWBFQ.png[/img]           -  Monchita</t>
  </si>
  <si>
    <t>[url=http://www.youtube.com/watch?v=OfJRX-8SXOs[/url]Nina Simone
Feeling Good
[/url][/b]
[img width=110 height=110]http://userserve-ak.last.fm/serve/500/27169707/Feeling+Good++The+Very+Best+of+Nina+Simone+front+cover.jpg[/img]                        0iker0</t>
  </si>
  <si>
    <t>[url=https://www.youtube.com/watch?v=rx_7_BrR3Bc[/url]Supertramp
Give a little bit
[/url][/b]
[img width=110 height=110]http://3.bp.blogspot.com/-N7sV2xidMv4/URbVu-ovRjI/AAAAAAAABO8/8klbDQRTgHU/s1600/supertramp4+%25281%2529.jpg[/img]           El Nota</t>
  </si>
  <si>
    <t>[url=http://www.youtube.com/watch?v=LNBjMRvOB5M[/url]Pet Shop Boys
Go West
[/url][/b]
[img width=110 height=110]http://gayfilesdeluis.files.wordpress.com/2013/06/391-go-west-pet-shop-boys.jpg[/img]            - Querol</t>
  </si>
  <si>
    <t>[url=http://www.youtube.com/watch?v=BwBKjK7Xik0[/url]Carl Douglas
Kung fu fighting
[/url][/b]
[img width=110 height=110]http://hangout.altsounds.com/geek/gars/images/1/7/9/0/0/kung_fu_fighting.jpg[/img]                   Julu</t>
  </si>
  <si>
    <t>[url=https://www.youtube.com/watch?v=hXmABZdoaaU[/url]Sopa de cabra  
L'Empordà
[/url][/b]
[img width=110 height=110]http://img11.imageshack.us/img11/9862/sopadecabrasdc.jpg[/img]                  Amarmol</t>
  </si>
  <si>
    <t>[url=https://www.youtube.com/watch?v=6l6vqPUM_FE[/url]The Ink Spots
I Don't Want to 
Set the World on Fire[/url][/b]
[img width=110 height=110]http://3.bp.blogspot.com/-_u-ZArTNjUQ/UK573cc0OuI/AAAAAAAAlc8/MvHJsjw6Hzg/s1600/world+front.jpg[/img]                    JuniMatarratas</t>
  </si>
  <si>
    <t>[url=http://www.youtube.com/watch?v=lSIw09oqsYo[/url]Gerry Rafferty
Baker Street
[/url][/b]
[img width=110 height=110]http://images.coveralia.com/audio/g/Gerry_Rafferty-Baker_Street-Frontal.jpg?118[/img]          Julu</t>
  </si>
  <si>
    <t>[url=http://www.youtube.com/watch?v=7Jy6H8DqTg8 [/url]Bruce Springsteen 
&amp; The E-Street Band
Incident on 57th street[/url][/b]
[img width=110 height=110]http://o.scdn.co/300/891217be8ca8881408b4821f0e8480be63c4e07d[/img]         Guillermolawe</t>
  </si>
  <si>
    <t>[url=http://www.youtube.com/watch?v=1G4isv_Fylg[/url]Coldplay
Paradise
[/url][/b]
[img width=110 height=110]http://3.bp.blogspot.com/-RAFZtKZAeDk/Tm5V_-sIzXI/AAAAAAAAAHs/k8zRwpsplZg/s1600/coldplay-paradise-artwork.jpg[/img]           Julu</t>
  </si>
  <si>
    <t>[url=http://www.youtube.com/watch?v=VEJ8lpCQbyw[/url]Queen
Princes Of The Universe
[/url][/b]
[img width=110 height=110]http://www.youtube.com/watch?v=VEJ8lpCQbyw - http://4.bp.blogspot.com/_dplFM-kft9Y/SCHwhRMbAAI/AAAAAAAAAHg/GAlypEWkp24/s320/Highlander_MagicCD19851986.jpg[/img]          - Querol</t>
  </si>
  <si>
    <t>[url=http://www.youtube.com/watch?v=rxeM7qoMYHc[/url]Deluxe
Requiem (No fui yo)
[/url][/b]
[img width=110 height=110]http://princesoblog.files.wordpress.com/2012/01/deluxexoellopez_mod.jpg[/img]             Amelie Poulain</t>
  </si>
  <si>
    <t>Monxchita</t>
  </si>
  <si>
    <t>[url=http://www.youtube.com/watch?v=oYLr9FtYtME[/url]Bruce Springsteen 
Streets of Philadelphia
[/url][/b]
[img width=110 height=110]http://www.sidastudi.org/resources/inmagic-img/IM9508.jpg[/img]                       Michael Myers</t>
  </si>
  <si>
    <t>[url=http://www.youtube.com/watch?v=mzOu3FrFPoc[/url]Alan Menken
The Bells 
of Notre Dame[/url][/b]
[img width=110 height=110]http://upload.wikimedia.org/wikipedia/en/8/80/HunchbackSoundtrack.jpg[/img]                  - Querol</t>
  </si>
  <si>
    <t>[url=http://www.youtube.com/watch?v=JE2sCISQmpE[/url]Spandau Ballet
To cut a long story  short
[/url][/b]
[img width=110 height=110]http://4.bp.blogspot.com/_0L0A9REPDxU/SdU4fg8ap-I/AAAAAAAAAJI/zxqdEhf_zZc/s400/to+cut+a+long+story+short+01.jpg[/img]          - Poppy Girl</t>
  </si>
  <si>
    <t>[url=http://www.youtube.com/watch?v=BGJoE-H0Raw[/url]Sigur Ros
Untitled #3 (Samskeyti)
[/url][/b]
[img width=110 height=110]http://3.bp.blogspot.com/-dqjd_YppkKk/UUt-l27qbTI/AAAAAAAAGiI/VUcieNvQUMI/s1600/heima12.jpg[/img]                Siouxsie</t>
  </si>
  <si>
    <t>[url=http://www.youtube.com/watch?feature=player_embedded&amp;v=IaHuzlPmrko[/url]Louis Armstrong
We Have All The 
Time In The World [/url][/b]
[img width=110 height=110]http://images.45cat.com/louis-armstrong-we-have-all-the-time-in-the-world-united-artists-2.jpg[/img]          0iker0</t>
  </si>
  <si>
    <t>[url=http://www.youtube.com/watch?v=k6HAb88163w&amp;feature=related[/url]Joe Cocker
With a little help 
from my friends[/url][/b]
[img width=110 height=110]http://3.bp.blogspot.com/-ElzZ7_8H9Ss/T-DijCFhIqI/AAAAAAAAJ8U/nF-0Kp79nM8/s1600/2186756642_2d0db1614c.jpg[/img]         Amarmol</t>
  </si>
  <si>
    <t>[url=http://www.youtube.com/watch?v=tQPNredrDO0[/url]Wolfmother
Woman
[/url][/b]
[img width=110 height=110]http://i.imgur.com/hsLagsY.png[/img]                    - Dragondave</t>
  </si>
  <si>
    <t>[url=http://www.youtube.com/watch?v=fArx9p6oOOU[/url]Depeche Mode
World in my Eyes
[/url][/b]
[img width=110 height=110]http://www.iconic-culture.com/catalog/world%20in%20my%20eyes%20jap%20cd.jpg[/img]            Michael Myers</t>
  </si>
  <si>
    <t>[url=http://www.youtube.com/watch?v=abx8ildtJFY[/url]Thrice
Yellow belly
[/url][/b]
[img width=110 height=110]http://ecx.images-amazon.com/images/I/61v-9t3VekL.jpg[/img]                                     Kaplan</t>
  </si>
  <si>
    <t>[url=http://www.youtube.com/watch?v=PMxdM38QxUY[/url]Los Berzas
Yo amo el jamon
[/url][/b]
[img width=110 height=110]http://i1.ytimg.com/vi/PMxdM38QxUY/hqdefault.jpg[/img]        Wanchope</t>
  </si>
  <si>
    <t>[url=http://www.youtube.com/watch?v=5JllzShqwl8[/url]Morodo y 
Violadores del verso
Yo me levanto[/url][/b]
[img width=110 height=110]http://img.youtube.com/vi/cTE5_R-DlI8/0.jpg[/img]           Julu</t>
  </si>
  <si>
    <t>[url=http://www.youtube.com/watch?v=7yUq1-BRlPE[/url]Jamiroquai
White Knuckle Ride
[/url][/b]
[img width=110 height=110]http://2.bp.blogspot.com/_mupIVJbjvuU/TIGXdRJxtaI/AAAAAAAAGjs/sINML244kxI/s1600/Jamiroquai+-+White+Knuckle+Ride+(Official+Single+Cover).png[/img]                 Julu</t>
  </si>
  <si>
    <t>[url=http://www.youtube.com/watch?v=o_1aF54DO60[/url]Lana Del Rey
Young and Beautiful
[/url][/b]
[img width=110 height=110]http://i1.sndcdn.com/artworks-000050325749-7l31qe-original.jpg?3eddc42[/img]             kittynegri</t>
  </si>
  <si>
    <t>[url=http://www.youtube.com/watch?v=Cye-1RP5jso[/url]MGMT
Your life is a lie
[/url][/b]
[img width=110 height=110]http://cdn2.thelineofbestfit.com/media/2013/07/mgmt-album-cover-500x500.png[/img]                       - Poppy Girl</t>
  </si>
  <si>
    <t>[url=http://www.youtube.com/watch?v=jI0YOPoj4t0[/url]Handel
Zadok the Priest
[/url][/b]
[img width=110 height=110] http://www.musicweb-international.com/classrev/2008/Apr08/Royal_Occasions_88697142882.jpg[/img]            0iker0</t>
  </si>
  <si>
    <t>[url=http://www.youtube.com/watch?v=eDHdleEX6-s[/url]The stooges
Search and destroy
[/url][/b]
[img width=110 height=110]http://ring.cdandlp.com/backpagerecords/photo_grande/114852300-2.jpg[/img]            Kaplan</t>
  </si>
  <si>
    <t>[url=http://www.youtube.com/watch?v=MqZQsv1QPA4[/url]Survivor
The moment of truth
[/url][/b]
[img width=110 height=110]http://ring.cdandlp.com/vincentmilhann/photo_grande/114369770.jpg[/img]                        - Querol</t>
  </si>
  <si>
    <t>[url=http://www.youtube.com/watch?v=8ePSqxM6sz8[/url]George Moustaki
Ma solitude
[/url][/b]
[img width=110 height=110]http://3.bp.blogspot.com/-oV_nIJupA5w/UaOOt6OL93I/AAAAAAAAKj4/MOr1AfT9oSw/s640/Georges+Moustaki+-+Ma+solitude.jpg[/img]                     Siouxsie</t>
  </si>
  <si>
    <t>[url=https://www.youtube.com/watch?v=fxTxz3J7e4Y[/url]8stops7
Not Alive
[/url][/b]
[img width=110 height=110]http://i.ytimg.com/vi/fxTxz3J7e4Y/hqdefault.jpg[/img]            Wanchope</t>
  </si>
  <si>
    <t>[url=http://www.youtube.com/watch?v=bo-Od5tEj6k[/url]Bersuit Vergarabat
Mi caramelo
[/url][/b]
[img width=110 height=110]http://www.tvs-videos-latinos.net/wp-content/uploads/2011/11/TVS-VIDEOS-LATINOS-Bersuit-Vergarabat-Mi-caramelo-De-la-cabeza-fotos-bersuitimagfenesphotosvideo-musicalletra-300x300.jpg[/img]                 - AlanGabriel</t>
  </si>
  <si>
    <t>30 [url=https://www.youtube.com/watch?v=z2ToyUiydkA[/url]Black Sabbath
Paranoid
[/url][/b]
[img width=110 height=110]http://2.bp.blogspot.com/_fclvrfj96vg/TPF6qri0bNI/AAAAAAAAA0Q/-uD7gAA6LJM/s1600/paranoid.jpg[/img]           JuniMatarratas</t>
  </si>
  <si>
    <t>35 [url=http://www.youtube.com/watch?v=B_3TlrZLpQ0[/url]Accept
Balls to the wall
[/url][/b]
[img width=110 height=110]http://criticacreacion.files.wordpress.com/2008/09/accept.jpg[/img]          - AlanGabriel</t>
  </si>
  <si>
    <t>[url=https://www.youtube.com/watch?v=jUkoL9RE72o[/url]Avenged Sevenfold
Seize the Day
[/url][/b]
[img width=110 height=110]http://img.desmotivaciones.es/201106/AvengedSevenfoldSeizeTheDayVideo%5B000572201910%5D.jp[/img]        El Nota</t>
  </si>
  <si>
    <t>39 [url=https://www.youtube.com/watch?v=jUkoL9RE72o[/url]Avenged Sevenfold
Seize the Day
[/url][/b]
[img width=110 height=110]http://img.desmotivaciones.es/201106/AvengedSevenfoldSeizeTheDayVideo%5B000572201910%5D.jp[/img]        El Nota</t>
  </si>
  <si>
    <t>42 [url=http://www.youtube.com/watch?v=cSUCaCwE3XQ[/url]Coldplay
Politik
[/url][/b]
[img width=110 height=110]http://cdn.songonlyrics.com/wp-content/uploads/2010/08/Coldplay2.jpg[/img]        Michael Myers</t>
  </si>
  <si>
    <t>38 [url=http://www.youtube.com/watch?v=d_RKO5ozLVo[/url]Kiss
Forever
[/url][/b]
[img width=110 height=110]http://i.imgur.com/sir26.jpg[/img]          Monchita</t>
  </si>
  <si>
    <t>23 [url=http://www.youtube.com/watch?v=RRLtyihVeyo [/url]O'Funk'illo
Rulando
[/url][/b]
[img width=110 height=110]https://encrypted-tbn0.gstatic.com/images?q=tbn:ANd9GcQkw8H9SbFH6vAc9Jn97SXt00wG9rA4vrDsub11AFibw0m2Ch3k5w[/img]                  loco8</t>
  </si>
  <si>
    <t>poppy Girl</t>
  </si>
  <si>
    <t>Oiker0</t>
  </si>
  <si>
    <t>er_calderila</t>
  </si>
  <si>
    <t>41 [url=http://www.youtube.com/watch?v=PsO6ZnUZI0g[/url]Kanye West
Stronger
[/url][/b]
[img width=110 height=110]http://991.com/newGallery/Kanye-West-Stronger-409948.jpg[/img]      Kaplan</t>
  </si>
  <si>
    <t>33 [url=http://www.youtube.com/watch?v=gWDJxBuzWcQ [/url]Las Vulpes
Me gusta ser 
una zorra[/url][/b]
[img width=110 height=110]http://4.bp.blogspot.com/_aboebTFvmnI/TRSlLGMEHWI/AAAAAAAAAGk/OhD1g4tKatI/s1600/vulpess_-_me_gusta_ser_una_zorra-front.jpg[/img]  er_calderilla</t>
  </si>
  <si>
    <t>36 [url=https://www.youtube.com/watch?v=e-IWRmpefzE[/url]Knife Party
Bonfire
[/url][/b]
[img width=110 height=110]http://uploads.dancingastronaut.com/2012/05/kprv-600x600.jpg[/img]       JuniMatarratas</t>
  </si>
  <si>
    <t>21 [url=http://www.youtube.com/watch?v=DzEomnQghTk [/url]Comeback kid
Because of all the 
things you say[/url][/b]
[img width=110 height=110]http://24.media.tumblr.com/tumblr_lj7287k5J31qcwuwao1_cover.png[/img]                  Kaplan</t>
  </si>
  <si>
    <t>37 [url=http://www.youtube.com/watch?v=QjVdObuAzCI[/url]David Bowie
The Hearts 
Filthy Lesson[/url][/b]
[img width=110 height=110]http://4.bp.blogspot.com/_8jXqgLFghN8/TA9NHWpBKqI/AAAAAAAAACc/MowMS5JoQgo/s1600/Screen+shot+2010-06-09+at+1.50.37+AM.png[/img] Wanchope</t>
  </si>
  <si>
    <t>38 [url=http://www.youtube.com/watch?v=oofSnsGkops[/url]James Blunt
You're beautiful
[/url][/b]
[img width=110 height=110]http://2.bp.blogspot.com/-9yfqdC65hkM/TwpNoKO2B-I/AAAAAAAAAlY/Vvc_FLrszeY/s320/jamesblunt440.jpg[/img] - AlanGabriel</t>
  </si>
  <si>
    <t>40 [url=https://www.youtube.com/watch?v=jxczVhG0os8[/url]Elbow
Grounds for Divorce
[/url][/b]
[img width=110 height=110]http://www.yoursonglyrics.com/wp-content/uploads/2008/03/ground-for-divorce-elbow.jpg[/img]       El Nota</t>
  </si>
  <si>
    <t>23 [url=http://www.youtube.com/watch?v=KQtl8khRec4[/url] Jaime T
If you got the money
[/url][/b]
[img width=110 height=110]http://upload.wikimedia.org/wikipedia/commons/thumb/4/4e/Jamie_T.JPG/267px-Jamie_T.JPG[/img]           Tyrion</t>
  </si>
  <si>
    <t>39 [url=http://www.youtube.com/watch?feature=player_embedded&amp;v=GfAb0gNPy6s[/url]Nat King Cole
When I Fall In Love
[/url][/b]
[img width=110 height=110]http://991.com/newGallery/Nat-King-Cole-When-I-Fall-In-Lo-508968.jpg[/img]       0iker0</t>
  </si>
  <si>
    <t>[url=http://www.youtube.com/watch?v=5m2oYL4lLCI[/url]Inner circle 
A la la la la long
[/url][/b]
[img width=110 height=110]http://i.imgur.com/t0LxxVD.jpg[/img]               Julu</t>
  </si>
  <si>
    <t>47 [url=http://www.youtube.com/watch?v=ahqS4JigztA[/url]Prince
Kiss
[/url][/b]
[img width=110 height=110]http://www.musicalos80.com/wp-content/uploads/Prince-Kiss.jpg[/img]           Guillermolawe</t>
  </si>
  <si>
    <t>[url=https://www.youtube.com/watch?v=jvXywhJpOKs[/url]Chet Baker
My funny valentine
[/url][/b]
[img width=110 height=110]http://3.bp.blogspot.com/_EfH7QQM5cK8/TKUuGMBHESI/AAAAAAAAGTc/_fi-aEZ_Gpc/s400/%5BAllCDCovers%5D_chet_baker_my_funny_valentine_1994_retail_cd-front.jpg[/img]        Siouxsie</t>
  </si>
  <si>
    <t>[url=https://www.youtube.com/watch?v=XIycEe59Auc[/url]America
Sister Golden Hair
[/url][/b]
[img width=110 height=110]http://en.academic.ru/pictures/enwiki/72/Here_and_now_cover_art.jpg[/img]                      El Nota</t>
  </si>
  <si>
    <t>[url=https://www.youtube.com/watch?v=RoDPPgWbfXY[/url]Chuck Berry
You never can tell
[/url][/b]
[img width=110 height=110]http://www.beatedelic.com/shop/images/product_images/popup_images/2746_0.jpg[/img]           El Nota</t>
  </si>
  <si>
    <t>[url=http://www.youtube.com/watch?v=eOfRD8zO2MQ[/url]The Beatles
Across the universe
[/url][/b]
[img width=110 height=110]http://3.bp.blogspot.com/-l6DmGwy8JZc/TW5NBGsyluI/AAAAAAAAAYw/IWH59bZQLBM/s1600/across.jpg[/img]          Siouxsie</t>
  </si>
  <si>
    <t>[url=http://www.youtube.com/watch?v=pZNQNELfd0g[/url]Death from above 1979
Blood on our hands
[/url][/b]
[img width=110 height=110]http://o.scdn.co/300/b7333373164776adc4c7b94157ce1b270f96b459[/img]                        -  Poppy Girl</t>
  </si>
  <si>
    <t>[url=http://www.youtube.com/watch?v=cCji0EJX9Jo[/url]Georgie Dann
La barbacoa
[/url][/b]
[img width=110 height=110]http://o.scdn.co/300/699cea805df548372d8f535ffb12eff6955d295e[/img]              - Querol</t>
  </si>
  <si>
    <t>[url=http://www.youtube.com/watch?v=1-kodJrC8TY[/url]Alexisonfire
No transitory
[/url][/b]
[img width=110 height=110]http://1.bp.blogspot.com/_DrWhk8Wxkd8/TBQ2BOUCjjI/AAAAAAAAAcY/QZ1JS74tb9o/s1600/Alexisonfire_watchout.png[/img]                     Kaplan</t>
  </si>
  <si>
    <t>[url=http://www.youtube.com/watch?v=-IRIqII4z_c[/url]Ennio Morricone
Amapola
[/url][/b]
[img width=110 height=110]http://once-upon-a-time-in-america.trailertheater.com/trailer-images/o/n/MlZ4bzJrel80aHM=.jpg[/img]             Michael Myers</t>
  </si>
  <si>
    <t>[url=http://www.youtube.com/watch?v=GemKqzILV4w[/url]Snow Patrol
Chasing Cars
[/url][/b]
[img width=110 height=110]http://t0.gstatic.com/images?q=tbn:ANd9GcT175J71568ITqGLo7TKqM63xNW8Y5WLJ27M1bdtIXQ_5QJg-wc[/img]                          er_calderilla</t>
  </si>
  <si>
    <t>[url=http://www.youtube.com/watch?v=E_WZkCgeXWk[/url]Pantera
Cowboys from hell
[/url][/b]
[img width=110 height=110]http://1.bp.blogspot.com/-limKpgM2_60/TnsoeaGWnJI/AAAAAAAAA5A/sWdkdA_IYKA/s1600/Pantera-CowboysfromHell-Front.jpg[/img]                       - AlanGabriel</t>
  </si>
  <si>
    <t>[url=http://www.youtube.com/watch?v=TAqZb52sgpU[/url]Alice in chains
Man in the box
[/url][/b]
[img width=110 height=110]http://1.bp.blogspot.com/_O3B47ROhKVo/S_7-IRxXkOI/AAAAAAAAAO4/PpelPXW_TgM/s1600/alice-in-chains-facelift+front.jpg[/img]                      Juariomares</t>
  </si>
  <si>
    <t>[url=http://www.youtube.com/watch?v=Jm-upHSP9KU[/url]Oingo Boingo
Weird Science
[/url][/b]
[img width=110 height=110]http://eil.com/images/main/Oingo+Boingo+-+Weird+Science+-+12%22+RECORD%2FMAXI+SINGLE-439726.jpg[/img]                    - Querol</t>
  </si>
  <si>
    <t>[url=http://www.youtube.com/watch?v=k8mtXwtapX4 [/url]Glen Hansard 
&amp; Marketa Irglova
Falling slowly[/url][/b]
[img width=110 height=110]https://encrypted-tbn2.gstatic.com/images?q=tbn:ANd9GcSP4DDtIsoCmwEa86_HTxX3blwkMFFXCVJIZo9lHlf_8cUVSnk[/img]      Guillermolawe</t>
  </si>
  <si>
    <t>[url=http://www.youtube.com/watch?v=rwX1wKgifKI[/url]Regina Spektor
How
[/url][/b]
[img width=110 height=110]http://www.blogsdeteaydeportea.com/backend/contenidos/imagenes/2224arch_imagen.jpg[/img]               Banacafalata</t>
  </si>
  <si>
    <t>[url=https://www.youtube.com/watch?v=uGQnSL6Fbho[/url]Skunk Anansie
You can't find peace
[/url][/b]
[img width=110 height=110]http://static.nme.com/images/gallery/SkunkAnansieBlackTraffic600Gb110912.jpg[/img]         kittynegri</t>
  </si>
  <si>
    <t>[url=http://www.youtube.com/watch?v=GfcHjZ1qJf8[/url]OMD
Enola Gay
[/url][/b]
[img width=110 height=110]http://www.popdelos80.com/wp-content/uploads/2008/09/singleenolagayannex80.jpg[/img]                  - Poppy Girl</t>
  </si>
  <si>
    <t>[url=http://www.youtube.com/watch?v=KRWZxO4UhVE[/url]E.L.O
Here Is The News
[/url][/b]
[img width=110 height=110]http://www.viajesconmitia.com/wp-content/uploads/2011/04/elo.jpg[/img]                    loco8</t>
  </si>
  <si>
    <t>[url=https://www.youtube.com/watch?v=EzgGTTtR0kc[/url]Metallica
One
[/url][/b]
[img width=110 height=110]http://userserve-ak.last.fm/serve/_/22685499/And+Justice+For+All+60077537.jpg[/img]                      JuniMatarratas</t>
  </si>
  <si>
    <t>[url=https://www.youtube.com/watch?v=oJ-M_8pY6TI[/url]Black Joe Lewis 
&amp; The Honeybears
Sugarfoot[/url][/b]
[img width=110 height=110]http://resenassonoras.files.wordpress.com/2011/08/ldl3550.jpg[/img]              El Nota</t>
  </si>
  <si>
    <t>[url=http://www.youtube.com/watch?v=QtxlCsVKkvY[/url]Boney M
Daddy Cool
[/url][/b]
[img width=110 height=110]http://eil.com/images/main/Boney+M+-+Daddy+Cool+-+CD+ALBUM-291349.jpg[/img]                  Julu</t>
  </si>
  <si>
    <t>[url=http://www.youtube.com/watch?v=-5FKNViujeM[/url]Kavinsky  
Pacific Coast Highway
[/url][/b]
[img width=110 height=110]https://encrypted-tbn3.gstatic.com/images?q=tbn:ANd9GcTfJSi6-Rt5cfZXrM_3PMbSZ4x8_7aB1Z6N8H1umuifjY6xTQnpmA[/img]                     loco8</t>
  </si>
  <si>
    <t>[url=http://grooveshark.com/#!/search?q=Najwa+Nimri+All+Clear]Najwa Nimri
All clear
[/url][/b]
[img width=110 height=110]http://3.bp.blogspot.com/-NK7JuSzrWw8/UDQAdDEwwYI/AAAAAAAACPk/JgiUDdMwYC0/s1600/DSC00074.JPG[/img]          Amelie Poulain</t>
  </si>
  <si>
    <t>[url=https://www.youtube.com/watch?v=2h_u0mRCrsw[/url]The korgis
Everybody's got to 
learn sometime[/url][/b]
[img width=110 height=110]http://images.45cat.com/the-korgis-everybodys-got-to-learn-sometime-1980-5.jpg[/img]            Amarmol</t>
  </si>
  <si>
    <t>Kittynrgri</t>
  </si>
  <si>
    <t>38 [url=http://www.youtube.com/watch?v=413vdO4kXX4[/url]Downface
Alone
[/url][/b]
[img width=110 height=110]http://i.imgur.com/0Y83a.jpg[/img]             - Dragondave</t>
  </si>
  <si>
    <t>23 [url=http://www.youtube.com/watch?v=1p_Yw2T3YUI[/url]Frank Zappa
Dancin’ fool
[/url][/b]
[img width=110 height=110]http://pixhost.me/avaxhome/2007-06-27/yerbouti_868.jpg[/img]            Guillermolawe</t>
  </si>
  <si>
    <t>29 [url=http://www.youtube.com/watch?v=YGbiWnoWTto[/url]Vicente Fernandez
El Rey
[/url][/b]
[img width=110 height=110]http://www.eldiariodeolancho.com/wp-content/uploads/2012/08/vicente-fernandez-61.jpg[/img]            Tyrion</t>
  </si>
  <si>
    <t>36 [url=http://www.youtube.com/watch?v=LNBjMRvOB5M[/url]Pet Shop Boys
Go West
[/url][/b]
[img width=110 height=110]http://gayfilesdeluis.files.wordpress.com/2013/06/391-go-west-pet-shop-boys.jpg[/img]            - Querol</t>
  </si>
  <si>
    <t>30 [url=https://www.youtube.com/watch?v=hXmABZdoaaU[/url]Sopa de cabra  
L'Empordà
[/url][/b]
[img width=110 height=110]http://img11.imageshack.us/img11/9862/sopadecabrasdc.jpg[/img]                  Amarmol</t>
  </si>
  <si>
    <t>28 [url=http://www.youtube.com/watch?v=8ePSqxM6sz8[/url]George Moustaki
Ma solitude
[/url][/b]
[img width=110 height=110]http://3.bp.blogspot.com/-oV_nIJupA5w/UaOOt6OL93I/AAAAAAAAKj4/MOr1AfT9oSw/s640/Georges+Moustaki+-+Ma+solitude.jpg[/img]                     Siouxsie</t>
  </si>
  <si>
    <t>22 [url=https://www.youtube.com/watch?v=jvXywhJpOKs[/url]Chet Baker
My funny valentine
[/url][/b]
[img width=110 height=110]http://3.bp.blogspot.com/_EfH7QQM5cK8/TKUuGMBHESI/AAAAAAAAGTc/_fi-aEZ_Gpc/s400/%5BAllCDCovers%5D_chet_baker_my_funny_valentine_1994_retail_cd-front.jpg[/img]        Siouxsie</t>
  </si>
  <si>
    <t>36 [url=https://www.youtube.com/watch?v=fxTxz3J7e4Y[/url]8stops7
Not Alive
[/url][/b]
[img width=110 height=110]http://i.ytimg.com/vi/fxTxz3J7e4Y/hqdefault.jpg[/img]            Wanchope</t>
  </si>
  <si>
    <t>30 [url=http://www.youtube.com/watch?v=rxeM7qoMYHc[/url]Deluxe
Requiem (No fui yo)
[/url][/b]
[img width=110 height=110]http://princesoblog.files.wordpress.com/2012/01/deluxexoellopez_mod.jpg[/img]             Amelie Poulain</t>
  </si>
  <si>
    <t>35 [url=http://www.youtube.com/watch?v=eDHdleEX6-s[/url]The stooges
Search and destroy
[/url][/b]
[img width=110 height=110]http://ring.cdandlp.com/backpagerecords/photo_grande/114852300-2.jpg[/img]            Kaplan</t>
  </si>
  <si>
    <t>31 [url=http://www.youtube.com/watch?v=MqZQsv1QPA4[/url]Survivor
The moment of truth
[/url][/b]
[img width=110 height=110]http://ring.cdandlp.com/vincentmilhann/photo_grande/114369770.jpg[/img]                        - Querol</t>
  </si>
  <si>
    <t>25 [url=http://www.youtube.com/watch?v=JE2sCISQmpE[/url]Spandau Ballet
To cut a long story  short
[/url][/b]
[img width=110 height=110]http://4.bp.blogspot.com/_0L0A9REPDxU/SdU4fg8ap-I/AAAAAAAAAJI/zxqdEhf_zZc/s400/to+cut+a+long+story+short+01.jpg[/img]          - Poppy Girl</t>
  </si>
  <si>
    <t>25 [url=http://www.youtube.com/watch?v=PMxdM38QxUY[/url]Los Berzas
Yo amo el jamon
[/url][/b]
[img width=110 height=110]http://i1.ytimg.com/vi/PMxdM38QxUY/hqdefault.jpg[/img]        Wanchope</t>
  </si>
  <si>
    <t>28 [url=http://www.youtube.com/watch?v=5JllzShqwl8[/url]Morodo y 
Violadores del verso
Yo me levanto[/url][/b]
[img width=110 height=110]http://img.youtube.com/vi/cTE5_R-DlI8/0.jpg[/img]           Julu</t>
  </si>
  <si>
    <t>32 [url=http://www.youtube.com/watch?v=7yUq1-BRlPE[/url]Jamiroquai
White Knuckle Ride
[/url][/b]
[img width=110 height=110]http://2.bp.blogspot.com/_mupIVJbjvuU/TIGXdRJxtaI/AAAAAAAAGjs/sINML244kxI/s1600/Jamiroquai+-+White+Knuckle+Ride+(Official+Single+Cover).png[/img]                 Julu</t>
  </si>
  <si>
    <t>23 [url=http://www.youtube.com/watch?v=Cye-1RP5jso[/url]MGMT
Your life is a lie
[/url][/b]
[img width=110 height=110]http://cdn2.thelineofbestfit.com/media/2013/07/mgmt-album-cover-500x500.png[/img]                       - Poppy Girl</t>
  </si>
  <si>
    <t>[url=http://www.youtube.com/watch?v=eW2qlKa6oHw[/url]Lenny Kravitz
Again
[/url][/b]
[img width=110 height=110]http://eil.com/images/main/Lenny+Kravitz+-+Again+-+5%22+CD+SINGLE-187283.jpg[/img]              Amelie Poulain</t>
  </si>
  <si>
    <t>[url=https://www.youtube.com/watch?v=TJAfLE39ZZ8[/url]Amy Winehouse
Back To Black
[/url][/b]
[img width=110 height=110]http://www.themusicpimp.com/wp-content/uploads/2011/07/amy_winehouseback_to_black_front_400x400.jpg[/img]           kittynegri</t>
  </si>
  <si>
    <t>[url=http://www.youtube.com/watch?v=r8qpTL1wxGQ[/url]Bruce Springsteen 
&amp; The E-Street Band
Drive all night[/url][/b]
[img width=110 height=110]http://o.scdn.co/300/891217be8ca8881408b4821f0e8480be63c4e07d[/img]           Guillermolawe</t>
  </si>
  <si>
    <t>[url=https://www.youtube.com/watch?v=cmuyVq3r1ME[/url]Santana &amp; Maná
Corazon espinado
[/url][/b]
[img width=110 height=110]http://www.roxcalibur.com/pix2/e30053.jpg[/img]          Amarmol</t>
  </si>
  <si>
    <t>[url=http://www.youtube.com/watch?v=8-r-V0uK4u0[/url]Smashing pumpkins
Bullet with butterfly wings
[/url][/b]
[img width=110 height=110]http://4.bp.blogspot.com/-1tvTiVYBVmI/T11jLrmYwmI/AAAAAAAAAh8/FGT2X60qfYM/s1600/smashing_pumpkins_bullet_with_butterfly_wings.jpg[/img]            - AlanGabriel</t>
  </si>
  <si>
    <t>[url=http://www.youtube.com/watch?v=FcVodHiCp_c[/url]Hannah Peel 
Chloe
[/url][/b]
[img width=110 height=110]http://img3.douban.com/lpic/s26811612.jpg[/img]                kittynegri</t>
  </si>
  <si>
    <t>[url=http://www.youtube.com/watch?v=-uJ61jgFCMM[/url]Mazzy Star
Fade into you
[/url][/b]
[img width=110 height=110]http://www.hushhushattack.com/images/onehit20090420.jpg[/img]          Siouxsie</t>
  </si>
  <si>
    <t>[url=http://www.youtube.com/watch?feature=player_embedded&amp;v=Gwx4iTRLXG8[/url]P!nk
Just Give Me A Reason
[/url][/b]
[img width=110 height=110]https://encrypted-tbn0.gstatic.com/images?q=tbn:ANd9GcRT2c05PMRv7kTOg1Lrok1s3NkqXyM0n_3p5Bj9z1W2xJ_ATxS8[/img]             0iker0</t>
  </si>
  <si>
    <t>[url=http://www.youtube.com/watch?v=jU6iP0WLsU8[/url]Marilyn Manson
This is Halloween
[/url][/b]
[img width=110 height=110]http://images.starpulse.com/AMGPhotos/pic200/drp400/p416/p41610utdmf.jpg[/img]            Wanchope</t>
  </si>
  <si>
    <t>Grupo 41</t>
  </si>
  <si>
    <t>Grupo 42</t>
  </si>
  <si>
    <t>grupo 43</t>
  </si>
  <si>
    <t>grupo 44</t>
  </si>
  <si>
    <t>grupo 45</t>
  </si>
  <si>
    <t>grupo 46</t>
  </si>
  <si>
    <t>grupo 47</t>
  </si>
  <si>
    <t>grupo 48</t>
  </si>
  <si>
    <t>grupo 49</t>
  </si>
  <si>
    <t>grupo 50</t>
  </si>
  <si>
    <t>grupo 51</t>
  </si>
  <si>
    <t>grupo 52</t>
  </si>
  <si>
    <t>grupo 53</t>
  </si>
  <si>
    <t>grupo 54</t>
  </si>
  <si>
    <t>grupo 55</t>
  </si>
  <si>
    <t>grupo 56</t>
  </si>
  <si>
    <t>[url=http://www.youtube.com/watch?v=IJ1c9ErCn7w[/url]Frente!
Bizarre love triangle
[/url][/b]
[img width=110 height=110]http://farm2.staticflickr.com/1388/1046892574_ce4694789a.jpg[/img]                      - AlanGabriel</t>
  </si>
  <si>
    <t>[url=http://www.youtube.com/watch?v=65qjU0gEXX4[/url]Ska-P
El vals del obrero
[/url][/b]
[img width=110 height=110]http://images.coveralia.com/audio/s/Ska-P-El_Vals_Del_Obrero-Frontal.jpg?258[/img]                    - Querol</t>
  </si>
  <si>
    <t>[url=http://www.youtube.com/watch?v=ymNFyxvIdaM[/url]Bomfunk MC's
Freestyler
[/url][/b]
[img width=110 height=110]http://25.media.tumblr.com/tumblr_lspfnnx9kK1qjhyc6o1_1280.jpg[/img]                       er_calderilla</t>
  </si>
  <si>
    <t>[url=http://www.youtube.com/watch?v=fPmruHc4S9Q[/url]Scott Joplin
The Entertainer
[/url][/b]
[img width=110 height=110]http://musicamania.files.wordpress.com/2010/09/scott-joplin-radio.jpg[/img]                             Siouxsie</t>
  </si>
  <si>
    <t>[url=https://www.youtube.com/watch?v=8RuF5POe-OE[/url]Placebo
Twenty Years
[/url][/b]
[img width=110 height=110]http://images.uulyrics.com/cover/p/placebo/album-meds-cddvd.jpg[/img]                          kittynegri</t>
  </si>
  <si>
    <t>[url=http://www.youtube.com/watch?v=dTAAsCNK7RA[/url]Ok Go
Here it Goes Again
[/url][/b]
[img width=110 height=110]http://mohamusicmx.files.wordpress.com/2010/12/okgo.jpg[/img]               Banacafalata</t>
  </si>
  <si>
    <t>[url=http://www.youtube.com/watch?v=hnDnJIDdOEc[/url]Simon and Garfunkel
Mrs Robinson
[/url][/b]
[img width=110 height=110]http://eltrasterodepalacio.files.wordpress.com/2012/04/el-graduado-02.jpg[/img]                       - Querol</t>
  </si>
  <si>
    <t>[url=http://www.youtube.com/watch?v=epHneMeLyis[/url]The white stripes
Rag and bone
[/url][/b]
[img width=110 height=110]http://whitestripes.com/images/disco/releases/singles/ragandbone/img_06.jpg[/img]                                   Tyrion</t>
  </si>
  <si>
    <t>[url=https://www.youtube.com/watch?v=boanuwUMNNQ[/url]Metallica
Whiskey in the Jar 
[/url][/b]
[img width=110 height=110]http://3.bp.blogspot.com/-Ei-ndMxVaTQ/T8ELdtQlxsI/AAAAAAAABtA/2F4LNkS6oH4/s1600/Metallica-Whiskey-In-The-Jar%255B1%255D.jpg[/img]             JuniMatarratas</t>
  </si>
  <si>
    <t>[url=http://www.youtube.com/watch?v=DeumyOzKqgI[/url]Adele
Skyfall
[/url][/b]
[img width=110 height=110]http://3.bp.blogspot.com/-Lj50XwqTlAg/USteMI1w1TI/AAAAAAAAI1E/FeWZMDlyDP4/s1600/skyfall_adele.jpg[/img]                 Michael Myers</t>
  </si>
  <si>
    <t>[url=http://www.youtube.com/watch?feature=player_embedded&amp;v=A89yhQtdeZo [/url]Frank Sinatra 
Come Fly With Me
[/url][/b]
[img width=110 height=110]http://userserve-ak.last.fm/serve/_/54021513/Come+Fly+With+Me+FrankSinatraAlbumComeFlyWithMe.jpg[/img]           0iker0</t>
  </si>
  <si>
    <t>29 [url=http://www.youtube.com/watch?v=cCji0EJX9Jo[/url]Georgie Dann
La barbacoa
[/url][/b]
[img width=110 height=110]http://o.scdn.co/300/699cea805df548372d8f535ffb12eff6955d295e[/img]              - Querol</t>
  </si>
  <si>
    <t>26 [url=http://www.youtube.com/watch?v=1-kodJrC8TY[/url]Alexisonfire
No transitory
[/url][/b]
[img width=110 height=110]http://1.bp.blogspot.com/_DrWhk8Wxkd8/TBQ2BOUCjjI/AAAAAAAAAcY/QZ1JS74tb9o/s1600/Alexisonfire_watchout.png[/img]                     Kaplan</t>
  </si>
  <si>
    <t>35 [url=http://www.youtube.com/watch?v=E_WZkCgeXWk[/url]Pantera
Cowboys from hell
[/url][/b]
[img width=110 height=110]http://1.bp.blogspot.com/-limKpgM2_60/TnsoeaGWnJI/AAAAAAAAA5A/sWdkdA_IYKA/s1600/Pantera-CowboysfromHell-Front.jpg[/img]                       - AlanGabriel</t>
  </si>
  <si>
    <t>40 [url=http://www.youtube.com/watch?v=Jm-upHSP9KU[/url]Oingo Boingo
Weird Science
[/url][/b]
[img width=110 height=110]http://eil.com/images/main/Oingo+Boingo+-+Weird+Science+-+12%22+RECORD%2FMAXI+SINGLE-439726.jpg[/img]                    - Querol</t>
  </si>
  <si>
    <t>38 [url=http://www.youtube.com/watch?v=GfcHjZ1qJf8[/url]OMD
Enola Gay
[/url][/b]
[img width=110 height=110]http://www.popdelos80.com/wp-content/uploads/2008/09/singleenolagayannex80.jpg[/img]                  - Poppy Girl</t>
  </si>
  <si>
    <t>25 [url=http://www.youtube.com/watch?v=KRWZxO4UhVE[/url]E.L.O
Here Is The News
[/url][/b]
[img width=110 height=110]http://www.viajesconmitia.com/wp-content/uploads/2011/04/elo.jpg[/img]                    loco8</t>
  </si>
  <si>
    <t>25 [url=http://www.youtube.com/watch?v=-5FKNViujeM[/url]Kavinsky  
Pacific Coast Highway
[/url][/b]
[img width=110 height=110]https://encrypted-tbn3.gstatic.com/images?q=tbn:ANd9GcTfJSi6-Rt5cfZXrM_3PMbSZ4x8_7aB1Z6N8H1umuifjY6xTQnpmA[/img]                     loco8</t>
  </si>
  <si>
    <t>31 [url=https://www.youtube.com/watch?v=uGQnSL6Fbho[/url]Skunk Anansie
You can't find peace
[/url][/b]
[img width=110 height=110]http://static.nme.com/images/gallery/SkunkAnansieBlackTraffic600Gb110912.jpg[/img]         kittynegri</t>
  </si>
  <si>
    <t>[url=http://www.youtube.com/watch?v=_XC2mqcMMGQ[/url]Vampire Weekend
A-Punk
[/url][/b]
[img width=110 height=110]http://3.bp.blogspot.com/-kwudvZ1pxEA/TtOgCD2qRsI/AAAAAAAAAT0/ZmbE9F9KY08/s1600/vampire_weekend_logo.jpg[/img]                 Juariomares</t>
  </si>
  <si>
    <t>[url=http://www.youtube.com/watch?v=DMMj1FrRFH4[/url]Héroes del silencio
Entre dos tierras
[/url][/b]
[img width=110 height=110] http://elsitioderuife.files.wordpress.com/2012/11/heroes-del-silencio-entre-dos-tierras.jpg [/img]                     Michael Myers</t>
  </si>
  <si>
    <t>[url=http://www.youtube.com/watch?v=OJpC9JqSnJk[/url]Grizzly Bear 
Knife
[/url][/b]
[img width=110 height=110]http://upload.wikimedia.org/wikipedia/en/8/82/Grizzly_Bear_Knife.jpg[/img]                 - Poppy Girl</t>
  </si>
  <si>
    <t>[url=http://www.youtube.com/watch?v=mdt03OgLpWo[/url]Smash Mounth
All Star
[/url][/b]
[img width=110 height=110]http://upload.wikimedia.org/wikipedia/en/c/c0/Shrek_Soundtrack.jpg[/img]                          - Querol</t>
  </si>
  <si>
    <t>[url=http://www.youtube.com/watch?v=MfmYCM4CS8o[/url]Bon Jovi
Blaze of glory
[/url][/b]
[img width=110 height=110]http://img41.imageshack.us/img41/2648/jonbonjoviblazeofgloryy.jpg[/img]                          Guillermolawe</t>
  </si>
  <si>
    <t>[url=http://www.youtube.com/watch?v=2CzhOV2Yf8s[/url]The coronas
Far from here
[/url][/b]
[img width=110 height=110]http://shop.rte.ie/images/productImages//Zoom/tucd16.jpg[/img]                    Tyrion</t>
  </si>
  <si>
    <t>[url=http://www.youtube.com/watch?v=S3fTw_D3l10[/url]Alt J
Taro
[/url][/b]
[img width=110 height=110]http://www.bestfan.com/blog/wp-content/uploads/2012/09/alt-j.jpg[/img]                                  Poppy girl</t>
  </si>
  <si>
    <t>[url=http://www.youtube.com/watch?v=eBG7P-K-r1Y[/url]Foo fighters
Everlong
[/url][/b]
[img width=110 height=110]http://24.media.tumblr.com/tumblr_ma8xdyMJvy1qeevpno1_cover.jpg[/img]                       Kaplan</t>
  </si>
  <si>
    <t>[url=http://www.youtube.com/watch?v=Zh-ML1Y4Sgk[/url]Avenged sevenford  
A little 
piece of heaven [/url][/b]
[img width=110 height=110]http://s2.favim.com/orig/29/a-little-piece-of-heaven-avenged-sevenfold-eat-it-keep-calm-and-Favim.com-244095.jpg[/img]       Juariomares</t>
  </si>
  <si>
    <t>[url=http://www.youtube.com/watch?v=fSoWUksztJo[/url]THE FARM
All together now
[/url][/b]
[img width=110 height=110]http://991.com/newGallery/The-Farm-All-Together-Now-155442.jpg[/img]                           Amarmol</t>
  </si>
  <si>
    <t>[url= http://www.youtube.com/watch?v=2-I-BhaiTzw[/url]Kansas
Dust in the wind
[/url][/b]
[img width=110 height=110]http://ring.cdandlp.com/tomb1664/photo_grande/114681150.jpg[/img]                        El Nota</t>
  </si>
  <si>
    <t>[url=http://www.youtube.com/watch?v=zE5GawNqGFI[/url]Foster the people
Pumped Up Kicks
[/url][/b]
[img width=110 height=110]http://img138.imageshack.us/img138/4519/fosterthepeople.jpg[/img]                 Banacafalata</t>
  </si>
  <si>
    <t>[url=http://www.youtube.com/watch?v=04854XqcfCY[/url]Queen
We are the champions
[/url][/b]
[img width=110 height=110]http://lh6.googleusercontent.com/-9C01iPWcdv4/UEop0bSWxuI/AAAAAAAAAeQ/od4Xq4KSdWQ/s500/RedGreatestHitsQuennalbumcover%255B1%255D.png[/img]                      - Querol</t>
  </si>
  <si>
    <t>[url=http://www.youtube.com/watch?v=5AhU12zC8fc[/url]Brandon Flowers
Crossfire
[/url][/b]
[img width=110 height=110]http://soniaunleashed.files.wordpress.com/2010/06/1276377586-39579-brandonflowers_crossfire.jpg[/img]            Amelie Poulain</t>
  </si>
  <si>
    <t>oiker0</t>
  </si>
  <si>
    <t>[url=http://www.youtube.com/watch?v=7nQ8QJkFmGU&amp;feature=youtu.be[/url]Bartender
(HED) P.E
[/url][/b]
[img width=110 height=110]http://www.metalsucks.net/wp-content/uploads/2008/12/hed_pe_2003.jpg[/img]                  - Wanchope</t>
  </si>
  <si>
    <t>[url=https://www.youtube.com/watch?v=EjAoBKagWQA[/url]Björk
All is Full of Love
[/url][/b]
[img width=110 height=110]http://991.com/newgallery/Bjork-All-Is-Full-Of-Lo-144088.jpg[/img]                 kittynegri</t>
  </si>
  <si>
    <t>35 [url=https://www.youtube.com/watch?v=cmuyVq3r1ME[/url]Santana &amp; Maná
Corazon espinado
[/url][/b]
[img width=110 height=110]http://www.roxcalibur.com/pix2/e30053.jpg[/img]          Amarmol</t>
  </si>
  <si>
    <t>37 [url=http://www.youtube.com/watch?v=r8qpTL1wxGQ[/url]Bruce Springsteen 
&amp; The E-Street Band
Drive all night[/url][/b]
[img width=110 height=110]http://o.scdn.co/300/891217be8ca8881408b4821f0e8480be63c4e07d[/img]           Guillermolawe</t>
  </si>
  <si>
    <t>31 [url=http://www.youtube.com/watch?v=FcVodHiCp_c[/url]Hannah Peel 
Chloe
[/url][/b]
[img width=110 height=110]http://img3.douban.com/lpic/s26811612.jpg[/img]                kittynegri</t>
  </si>
  <si>
    <t>35 [url=http://www.youtube.com/watch?v=-uJ61jgFCMM[/url]Mazzy Star
Fade into you
[/url][/b]
[img width=110 height=110]http://www.hushhushattack.com/images/onehit20090420.jpg[/img]          Siouxsie</t>
  </si>
  <si>
    <t>33 [url=http://www.youtube.com/watch?v=65qjU0gEXX4[/url]Ska-P
El vals del obrero
[/url][/b]
[img width=110 height=110]http://images.coveralia.com/audio/s/Ska-P-El_Vals_Del_Obrero-Frontal.jpg?258[/img]                    - Querol</t>
  </si>
  <si>
    <t>32 [url=http://www.youtube.com/watch?v=ymNFyxvIdaM[/url]Bomfunk MC's
Freestyler
[/url][/b]
[img width=110 height=110]http://25.media.tumblr.com/tumblr_lspfnnx9kK1qjhyc6o1_1280.jpg[/img]                       er_calderilla</t>
  </si>
  <si>
    <t>31 [url=http://www.youtube.com/watch?v=dTAAsCNK7RA[/url]Ok Go
Here it Goes Again
[/url][/b]
[img width=110 height=110]http://mohamusicmx.files.wordpress.com/2010/12/okgo.jpg[/img]               Banacafalata</t>
  </si>
  <si>
    <t>37 [url=http://www.youtube.com/watch?v=epHneMeLyis[/url]The white stripes
Rag and bone
[/url][/b]
[img width=110 height=110]http://whitestripes.com/images/disco/releases/singles/ragandbone/img_06.jpg[/img]                                   Tyrion</t>
  </si>
  <si>
    <t>[url=http://www.youtube.com/watch?v=-2WDcCT3YeM[/url]Juliette And The Licks
Hot kiss
[/url][/b]
[img width=110 height=110]http://1.bp.blogspot.com/_P5QM0M9qYH0/S7T4LR0RikI/AAAAAAAAAS0/9AKhKHtRL6I/s1600/juliette-and-licks_four-on-the-floor.jpg[/img]                    loco8</t>
  </si>
  <si>
    <t>[url=http://www.youtube.com/watch?v=ptWO-zz4hEk[/url]Rammstein
Du Hast
[/url][/b]
[img width=110 height=110]http://3.bp.blogspot.com/_r7dhVVQh1Gg/TJ9_w-SukyI/AAAAAAAAAFQ/zUztoPuRaDM/s1600/DuHast2.jpg[/img]                           er_calderilla</t>
  </si>
  <si>
    <t>Kittynregi</t>
  </si>
  <si>
    <t>[url=http://www.youtube.com/watch?v=y6eTJwJ5Nt0[/url]Clint Eastwood
Claudia's theme
[/url][/b]
[img width=110 height=110]http://i.imgur.com/XdVqO.jpg[/img]                  - Dragondave</t>
  </si>
  <si>
    <t>[url=http://www.youtube.com/watch?v=cHRAkRgYBT0[/url]Nada Surf
Always Love
[/url][/b]
[img width=110 height=110]http://userserve-ak.last.fm/serve/_/4197264/Nada+Surf+5789.jpg[/img]              Banacafalata</t>
  </si>
  <si>
    <t>[url=http://www.youtube.com/watch?v=P2IOHGlXMv4[/url]Antony &amp; the Johnsons
Cripple and starfish
[/url][/b]
[img width=110 height=110]http://www.indiefermag.com/wp-content/uploads/2013/04/1998.jpg[/img]          - Poppy Girl</t>
  </si>
  <si>
    <t>[url=http://www.youtube.com/watch?v=FG1NrQYXjLU[/url]Billy Idol
Dancing with Myself
[/url][/b]
[img width=110 height=110]http://www.starpulse.com/news/media/idolyoufeat.jpg[/img]               Amelie Poulain</t>
  </si>
  <si>
    <t>[url=http://www.youtube.com/watch?v=DYKoJBbk8DE&amp;feature=youtube_gdata_player[/url]Panic! At the disco
Lying is the most fun 
a girl can have...[/url][/b]
[img width=110 height=110]http://i.imgur.com/Vfqdgdr.jpg[/img]                -  Monchita  Lying is the most fun a girl can have without taking her clothes off</t>
  </si>
  <si>
    <t>[url=http://www.youtube.com/watch?v=lcOxhH8N3Bo[/url]Bonnie Tyler 
Total eclipse 
of the hearth[/url][/b]
[img width=110 height=110]http://i.imgur.com/Vd9C5.jpg[/img]                   - Dragondave</t>
  </si>
  <si>
    <t>[url=http://www.youtube.com/watch?v=VAJ-WMwGsco[/url]Stereophonics 
It means nothing
[/url][/b]
[img width=110 height=110]http://eil.com/images/main/Stereophonics+-+It+Means+Nothing+-+5%22+CD+SINGLE-414466.jpg[/img]             Amelie Poulain</t>
  </si>
  <si>
    <t>[url=http://www.youtube.com/watch?v=9fbMHSamvlE[/url]The Black Keys
Lonely Boy
[/url][/b]
[img width=110 height=110]http://2.bp.blogspot.com/-A1HsvoN-P3w/TzLFDbvzVcI/AAAAAAAAAl8/Vwj2USlG6yk/s1600/black-keys-800.png[/img]                     Banacafalata</t>
  </si>
  <si>
    <t>[url=http://www.youtube.com/watch?v=fFQUJzkfxlU[/url]Radiohead
Paranoid android
[/url][/b]
[img width=110 height=110]http://s3.argim.net/files/w/radiohead_logo_240.jpg[/img]            Kaplan</t>
  </si>
  <si>
    <t>[url=http://www.youtube.com/watch?v=j2IyX5LXGyg[/url]Airbourne
Runnin’ wild
[/url][/b]
[img width=110 height=110]http://userserve-ak.last.fm/serve/_/24801615/Runnin+Wild.jpg[/img]         Guillermolawe</t>
  </si>
  <si>
    <t>[url=http://www.youtube.com/watch?v=UE4FL3fH2HQ[/url]Caetano Veloso
Vuelvo al sur
[/url][/b]
[img width=110 height=110]http://img1.mlstatic.com/fina-estampa-caetano-veloso-cd-edicion-nacional_MLA-O-3173484647_092012.jpg[/img]         Siouxsie</t>
  </si>
  <si>
    <t>[url=http://www.youtube.com/watch?v=VHjEtykqFmQ[/url]Cat Stevens
Father and Son
[/url][/b]
[img width=110 height=110]http://i.imgur.com/8yKrQ.jpg[/img]           - Dragondave   </t>
  </si>
  <si>
    <t>[url=http://www.youtube.com/watch?v=G1NGE16Bt48[/url]Mago de Oz
Fiesta pagana
[/url][/b]
[img width=110 height=110]http://sp5.fotolog.com/photo/21/1/0/danny14_sr/1226348339856_f.jpg[/img]           - Querol</t>
  </si>
  <si>
    <t>[url=http://www.youtube.com/watch?v=068AFYvd58E[/url]Talking Heads
Nothing but flowers
[/url][/b]
[img width=110 height=110]http://o.scdn.co/300/aabe682e3cbdcbbbd3bfcac8a9549353955bcb20[/img]          Poppy Girl</t>
  </si>
  <si>
    <t>[url=http://www.youtube.com/watch?v=zkhz8kYo8Ug[/url]The white stripes
The hardests 
button to button[/url][/b]
[img width=110 height=110]http://upload.wikimedia.org/wikipedia/en/thumb/f/f6/Hardestbuttoncover.gif/220px-Hardestbuttoncover.gif[/img]                      Tyrion</t>
  </si>
  <si>
    <t>[url=http://www.youtube.com/watch?v=Ot6PC0ynL48 [/url]Black Eyed Peas
Where is the Love?
[/url][/b]
[img width=110 height=110]http://tanakamusic.com/wp-content/uploads/2011/07/Black-Eyed-Peas.jpg[/img]            Banacafalata</t>
  </si>
  <si>
    <t>[url=http://www.youtube.com/watch?v=l95D7leeU3w[/url]Johnny Cash  
Hurt
[/url][/b]
[img width=110 height=110]http://i.imgur.com/ZulsJ.jpg[/img]        - Dragondave</t>
  </si>
  <si>
    <t>[url=http://www.youtube.com/watch?v=kFzViYkZAz4[/url]Edith Piaf
La vie en rose
[/url][/b]
[img width=110 height=110]http://2.bp.blogspot.com/-DUcH228BIu8/UTlausGnjrI/AAAAAAAADP8/gGlw1jKYnwA/s1600/edith_piaf-la_vie_en_rose_live_in_brussels.jpg[/img]                Amelie Poulain</t>
  </si>
  <si>
    <t>[url=http://www.youtube.com/watch?v=aSLZFdqwh7E[/url]Eminem (con Dido)
Stan
[/url][/b]
[img width=110 height=110]http://vi34.unblog.fr/files/2007/07/d1.jpg[/img]         Michael Myers</t>
  </si>
  <si>
    <t>[url=http://www.youtube.com/watch?v=63EetspU6Is[/url]Underoath
Too bright to see 
too loud to hear[/url][/b]
[img width=110 height=110]http://www.heavyblogisheavy.com/wp-content/uploads/2010/10/underoath-4.jpg[/img]           Kaplan</t>
  </si>
  <si>
    <t>30 [url=http://www.youtube.com/watch?v=7nQ8QJkFmGU&amp;feature=youtu.be[/url]Bartender
(HED) P.E
[/url][/b]
[img width=110 height=110]http://www.metalsucks.net/wp-content/uploads/2008/12/hed_pe_2003.jpg[/img]                  - Wanchope</t>
  </si>
  <si>
    <t>28 [url=http://www.youtube.com/watch?v=OJpC9JqSnJk[/url]Grizzly Bear 
Knife
[/url][/b]
[img width=110 height=110]http://upload.wikimedia.org/wikipedia/en/8/82/Grizzly_Bear_Knife.jpg[/img]                 - Poppy Girl</t>
  </si>
  <si>
    <t>31 [url=http://www.youtube.com/watch?v=TDwhhkILjoI[/url]Violent Femmes
No More Heroes
[/url][/b]
[img width=110 height=110]http://www.videos-musicales.net/img_videos/Violent-Femmes---Blister-in-the-Sun-.jpg[/img]             Wanchope</t>
  </si>
  <si>
    <t>27 [url=http://www.youtube.com/watch?v=ptWO-zz4hEk[/url]Rammstein
Du Hast
[/url][/b]
[img width=110 height=110]http://3.bp.blogspot.com/_r7dhVVQh1Gg/TJ9_w-SukyI/AAAAAAAAAFQ/zUztoPuRaDM/s1600/DuHast2.jpg[/img]                           er_calderilla</t>
  </si>
  <si>
    <t>29 [url=http://www.youtube.com/watch?v=fSoWUksztJo[/url]THE FARM
All together now
[/url][/b]
[img width=110 height=110]http://991.com/newGallery/The-Farm-All-Together-Now-155442.jpg[/img]                           Amarmol</t>
  </si>
  <si>
    <t>25 [url=http://www.youtube.com/watch?v=zE5GawNqGFI[/url]Foster the people
Pumped Up Kicks
[/url][/b]
[img width=110 height=110]http://img138.imageshack.us/img138/4519/fosterthepeople.jpg[/img]                 Banacafalata</t>
  </si>
  <si>
    <t>33 [url=http://www.youtube.com/watch?v=2CzhOV2Yf8s[/url]The coronas
Far from here
[/url][/b]
[img width=110 height=110]http://shop.rte.ie/images/productImages//Zoom/tucd16.jpg[/img]                    Tyrion</t>
  </si>
  <si>
    <t>26 [url=http://www.youtube.com/watch?v=S3fTw_D3l10[/url]Alt J
Taro
[/url][/b]
[img width=110 height=110]http://www.bestfan.com/blog/wp-content/uploads/2012/09/alt-j.jpg[/img]                                  Poppy girl</t>
  </si>
  <si>
    <t>[url=http://www.youtube.com/watch?v=FQIK5IJrPS4[/url]Mama ladilla
Mi nave mix
[/url][/b]
[img width=110 height=110]http://www.rockmusic.org/ladilla/MiNaveMix.jpg[/img]               loco8</t>
  </si>
  <si>
    <t>Jbartolo</t>
  </si>
  <si>
    <t>JBartolo</t>
  </si>
  <si>
    <t>[url=http://youtu.be/M5aISEWoIQA[/url]Nickleback
Animals
[/url][/b]
[img width=110 height=110]http://4.bp.blogspot.com/-Qo6b8ohKs5U/UGtFMdREOyI/AAAAAAAAN3E/glFl1l5gMpM/s1600/07-Niceklblack+-+Animals.jpg[/img]          Wanchope</t>
  </si>
  <si>
    <t>[url=http://www.youtube.com/watch?v=yca6UsllwYs[/url]Daft Punk
Around the World
[/url][/b]
[img width=110 height=110]http://www.lifeboxset.com/wp-content/uploads/2013/05/discovery.jpg[/img]          Michael Myers</t>
  </si>
  <si>
    <t>[url=http://www.youtube.com/watch?v=O8UlWuL9WSQ[/url]Luis Ramiro
La sirena
[/url][/b]
[img width=110 height=110]http://i.imgur.com/wR9k1.jpg[/img]                - Dragondave</t>
  </si>
  <si>
    <t>[url=http://www.youtube.com/watch?v=zNK_r2QAXAo[/url]Silverchair
Ana's song (Open Fire)
[/url][/b]
[img width=110 height=110]http://i.imgur.com/D9lFQxW.jpg[/img]             -  Monchita</t>
  </si>
  <si>
    <t>[url=http://www.youtube.com/watch?v=tuK6n2Lkza0[/url]Jet
Are You Gonna Be My Girl
[/url][/b]
[img width=110 height=110]http://ivovodanovic.cl/wp-content/uploads/2009/07/jet_-_get_born.jpg[/img]            Juariomares</t>
  </si>
  <si>
    <t>[url=http://www.youtube.com/watch?v=6snI72LGfP4[/url]U2
So Cruel
[/url][/b]
[img width=110 height=110]http://images.uulyrics.com/cover/u/u2/album-achtung-baby.jpg[/img]            Michael Myers</t>
  </si>
  <si>
    <t>[url=http://www.youtube.com/watch?v=hc8TEAOyc3k[/url]Siouxsie 
and the Banshees
Face to Face[/url][/b]
[img width=110 height=110]http://3.bp.blogspot.com/-8SoIUr1au2A/T5p9BF8mHjI/AAAAAAAAFP8/u7hKHUiMvUI/s1600/tumblr_lcgxj2wBN41qa70eyo1_1280.jpg[/img]           Wanchope</t>
  </si>
  <si>
    <t>[url=http://www.youtube.com/watch?v=i4aczvH5RCg[/url]Porsuigieco
El fantasma de Canterville
[/url][/b]
[img width=110 height=110]http://2.bp.blogspot.com/_qB7KgwG_77Y/S_xL5PVnFGI/AAAAAAAAArQ/xYagaIjVb2o/s400/porsuigieco.jpg[/img]             Siouxsie</t>
  </si>
  <si>
    <t>[url=http://www.youtube.com/watch?v=mqGjdLp3SjI[/url]Sau
Boig per tu
[/url][/b]
[img width=110 height=110]http://pictures2.todocoleccion.net/tc/2010/07/16/20489423.jpg[/img]             Amarmol</t>
  </si>
  <si>
    <t>[url=http://www.youtube.com/watch?v=CI779D2tLyk[/url]Ella Fitzgerald
Cry me a river
[/url][/b]
[img width=110 height=110]http://www.fyicomminc.com/jazzwomen/images/ella_fitzgerald.jpg[/img]           Kaplan</t>
  </si>
  <si>
    <t>[url=http://www.youtube.com/watch?v=222YjCR3nkg[/url]Panic! At The Disco
Mercenary
[/url][/b]
[img width=110 height=110]http://devoratormonden.ro/wp-content/uploads/2011/09/batman.jpg[/img]         0iker0</t>
  </si>
  <si>
    <t>[url=https://www.youtube.com/watch?v=8yoABwIlX3s[/url]Faith no more
Epic
[/url][/b]
[img width=110 height=110]http://1.bp.blogspot.com/_tRg73iZIquM/Sak4JISVw7I/AAAAAAAAbSU/3uEYqr8XXvs/s320/faith+no+more+epic.jpg[/img]     - AlanGabriel</t>
  </si>
  <si>
    <t>[url=http://www.youtube.com/watch?v=J-_30HA7rec[/url]David Bowie
Fame
[/url][/b]
[img width=110 height=110]http://i1.sndcdn.com/artworks-000044097242-1amdyt-original.jpg?3eddc42[/img]                 Amelie Poulain</t>
  </si>
  <si>
    <t>[url=http://www.youtube.com/watch?v=W6FoKbP4KCE[/url]Europe
Here comes the night
[/url][/b]
[img width=110 height=110]http://images.amazon.com/images/P/B0001MLIOE.jpg[/img]                  Guillermolawe</t>
  </si>
  <si>
    <t>[url=https://www.youtube.com/watch?v=Q4OCQIUjFoY[/url]Los Piratas
Mi coco
[/url][/b]
[img width=110 height=110]http://i.imgur.com/AeEujxw.jpg[/img]                    -  Monchita</t>
  </si>
  <si>
    <t>[url=http://www.youtube.com/watch?v=4uOxOgm5jQ4[/url]Ludwig van Beethoven 
Séptima Sinfonía  
(2º Mov. - Allegretto)
[/url][/b]
[img width=110 height=110]http://4.bp.blogspot.com/-W379eQsajZk/TcFf_6dRuMI/AAAAAAAAAAc/xrllxg-U-So/s320/ludwig_van_beethoven.jpg[/img]         loco8</t>
  </si>
  <si>
    <t>[url=http://www.youtube.com/watch?v=RBlAdApfK9U[/url]Placebo
Running Up That Hill
[/url][/b]
[img width=110 height=110]http://userserve-ak.last.fm/serve/_/80833177/Running+Up+That+Hill+RunningUpThatHill.png[/img]           Michael Myers</t>
  </si>
  <si>
    <t>[url=https://www.youtube.com/watch?v=W444_V7ETnA[/url]Eagles
New Kid in Town
[/url][/b]
[img width=110 height=110]http://images.45cat.com/eagles-usa-new-kid-in-town-asylum-2.jpg[/img]         El Nota</t>
  </si>
  <si>
    <t>[url=http://www.youtube.com/watch?v=W8r-tXRLazs[/url]The Buggles
Video killed 
the radio star[/url][/b]
[img width=110 height=110]http://userserve-ak.last.fm/serve/300x300/57001249.jpg[/img]     - Querol</t>
  </si>
  <si>
    <t>Kittynegry</t>
  </si>
  <si>
    <t>[url=http://www.youtube.com/watch?v=5JVmV-m4wXg]The Primitives
Crash
[/url][/b]
[img width=110 height=110]http://3.bp.blogspot.com/-PLVZxpzgrcs/TkXfBPQzOfI/AAAAAAAAKOc/YXhRabW9J80/s1600/primitives-crash_s.jpg[/img]              Poppy girl</t>
  </si>
  <si>
    <t>[url=https://www.youtube.com/watch?v=BrO3RKR20F4[/url]Arctic Monkeys 
Vs The Killers
Scumbody told me[/url][/b]
[img width=110 height=110]http://www.arcticmonkeys-remixed.com/images/Scumbody-told-me-artwork2.jpg[/img]                El Nota</t>
  </si>
  <si>
    <t>[url=http://www.youtube.com/watch?feature=player_embedded&amp;v=X9bOsdHckhg[/url]George Thorogood
Bad To The Bone
[/url][/b]
[img width=110 height=110]https://encrypted-tbn3.gstatic.com/images?q=tbn:ANd9GcSBHioBJ5JpQZxds1UH2HeZf5eHHK3hdPwF1JAJQ2n0dt0RtkqVDg[/img]            0iker0</t>
  </si>
  <si>
    <t>[url=http://www.youtube.com/watch?v=0rWwUd1LQJ8[/url]Jimmy Jamison
I’m always here
[/url][/b]
[img width=110 height=110]http://1.bp.blogspot.com/_TIs3XyHDL-M/TRh8QC-GPkI/AAAAAAAAA2c/6gIZIF2PHRI/s1600/baywatch.jpg[/img]           Poppy Girl</t>
  </si>
  <si>
    <t>[url=http://www.youtube.com/watch?v=an6A-Wu6-B4[/url]Caesars
Jerk it out
[/url][/b]
[img width=110 height=110]http://upload.wikimedia.org/wikipedia/en/thumb/7/7c/Jerk_It_Out_-_The_Caesars.jpg/220px-Jerk_It_Out_-_The_Caesars.jpg[/img]                    Juariomares</t>
  </si>
  <si>
    <t>[url=http://www.youtube.com/watch?v=j_-RO9bkZv0[/url]David Bowie
Starman
[/url][/b]
[img width=110 height=110]hhttp://upload.wikimedia.org/wikipedia/en/6/6a/StarmanUK.jpg[/img]            Tyrion</t>
  </si>
  <si>
    <t>[url=https://www.youtube.com/watch?v=mRitfbhITLM[/url]Metallica
The Day That 
Never Comes[/url][/b]
[img width=110 height=110]http://userserve-ak.last.fm/serve/_/12335753/Death+Magnetic+Standard+Phase+II+Version+Metallica_Death_Magnetic.jpg[/img]                JuniMatarratas</t>
  </si>
  <si>
    <t>[url=http://www.youtube.com/watch?v=zFLla1F0T4U[/url]Rhapsody
Emeral Sword
[/url][/b]
[img width=110 height=110]http://www.metalvideos.ru/covers/Rhapsody_-_Emerald_Sword_%5Bfront%5D.jpg[/img]                - Querol</t>
  </si>
  <si>
    <t>[url=https://www.youtube.com/watch?v=vpEwKz6YCEs[/url]Asia
Heat of the moment
[/url][/b]
[img width=110 height=110]http://4.bp.blogspot.com/-X1n2bHN3O6w/T1Zy92Ra9RI/AAAAAAAABwE/VDNp5kmphGw/s1600/Asia_-_Asia_-_Front.jpg[/img]                          El Nota</t>
  </si>
  <si>
    <t>[url=http://www.youtube.com/watch?v=2g_FD_sYazk[/url]The Ronettes
Be My Baby
[/url][/b]
[img width=110 height=110]hhttp://www.africanafrican.com/PhotoAlbum22/fullsize/81j95o5bh82c5958.jpg[/img]                     kittynegri</t>
  </si>
  <si>
    <t>[url=http://www.youtube.com/watch?v=TerKgrAFQ5k[/url]Johan Soderqvist
Eli's Theme
[/url][/b]
[img width=110 height=110]http://i.imgur.com/r2ytjw2.png[/img]                  - Dragondave</t>
  </si>
  <si>
    <t>[url=http://www.youtube.com/watch?v=_T6GhYdwI7g[/url]Editors
Eat raw meat blood drool
[/url][/b]
[img width=110 height=110]http://2.bp.blogspot.com/_i3cvr5PM3zc/S_r321G2W1I/AAAAAAAAADw/2z9x35NGZLI/s1600/41c3EWa9BYL._SL500_.jpg[/img]                   Amelie Poulain</t>
  </si>
  <si>
    <t>[url=http://www.youtube.com/watch?v=QxYemY8CQaw[/url]Radiohead
Last flowers
[/url][/b]
[img width=110 height=110]http://upload.wikimedia.org/wikipedia/en/thumb/2/2e/In_Rainbows_Official_Cover.jpg/220px-In_Rainbows_Official_Cover.jpg[/img]                 Tyrion</t>
  </si>
  <si>
    <t>[url=http://www.youtube.com/watch?v=jWkMhCLkVOg[/url]R.E.M. 
What's the 
frequency Kenneth?[/url][/b]
[img width=110 height=110]http://upload.wikimedia.org/wikipedia/en/thumb/8/8a/R.E.M._-_What%27s_the_Frequency_Kenneth.jpg/220px-R.E.M._-_What%27s_the_Frequency_Kenneth.jpg[/img]            Tyrion</t>
  </si>
  <si>
    <t>[url=http://www.youtube.com/watch?v=LvdLovAaYzM&amp;feature=youtube_gdata_player[/url]Martika
Toy Soldiers
[/url][/b]
[img width=110 height=110]http://i.imgur.com/xXz0V3E.jpg[/img]                   -  Monchita</t>
  </si>
  <si>
    <t>[url=http://www.youtube.com/watch?v=UjbnWhuiTzc[/url]Mercromina
Evolution
[/url][/b]
[img width=110 height=110]http://3.bp.blogspot.com/_0MC_2RLophw/S_vbVvvbXSI/AAAAAAAACW0/MyFeaGJho7o/s400/Mercromina+-+Evolution%2B.jpg[/img]                 -   Poppy Girl</t>
  </si>
  <si>
    <t>[url=http://www.youtube.com/watch?v=kFcsz1fJwf8[/url]Chvrches
Lies
[/url][/b]
[img width=110 height=110]http://thesoundmedium.files.wordpress.com/2012/09/chvrches-575x562.jpg[/img]                 er_calderilla</t>
  </si>
  <si>
    <t>[url=http://www.youtube.com/watch?v=ZO6vmXtwiSc[/url]Juliette Lewis 
(PJ Harvey cover)
Hardly Wait[/url][/b]
[img width=110 height=110]http://i1.ytimg.com/vi/Y5c7_lC-EYc/hqdefault.jpg[/img] 
              Wanchope</t>
  </si>
  <si>
    <t>[url=http://www.youtube.com/watch?v=1slFc9G7I74[/url]The offspring
Hit that
[/url][/b]
[img width=110 height=110]http://www.iconic-culture.com/catalog/hit%20that%20promo%20cd.jpg[/img]                Juariomares</t>
  </si>
  <si>
    <t>grupo 57</t>
  </si>
  <si>
    <t>grupo 58</t>
  </si>
  <si>
    <t>grupo 59</t>
  </si>
  <si>
    <t>grupo 60</t>
  </si>
  <si>
    <t>grupo 62</t>
  </si>
  <si>
    <t>grupo 63</t>
  </si>
  <si>
    <t>grupo 64</t>
  </si>
  <si>
    <t>grupo 65</t>
  </si>
  <si>
    <t>grupo 66</t>
  </si>
  <si>
    <t>grupo 67</t>
  </si>
  <si>
    <t>grupo 68</t>
  </si>
  <si>
    <t>grupo 69</t>
  </si>
  <si>
    <t>grupo 70</t>
  </si>
  <si>
    <t>grupo 71</t>
  </si>
  <si>
    <t>grupo 72</t>
  </si>
  <si>
    <t>grupo 73</t>
  </si>
  <si>
    <t>grupo 74</t>
  </si>
  <si>
    <t>grupo 75</t>
  </si>
  <si>
    <t>grupo 76</t>
  </si>
  <si>
    <t>grupo 77</t>
  </si>
  <si>
    <t>grupo 78</t>
  </si>
  <si>
    <t>grupo 79</t>
  </si>
  <si>
    <t>grupo 80</t>
  </si>
  <si>
    <t>grupo 81</t>
  </si>
  <si>
    <t>grupo 82</t>
  </si>
  <si>
    <t>grupo 83</t>
  </si>
  <si>
    <t>grupo 84</t>
  </si>
  <si>
    <t>grupo 85</t>
  </si>
  <si>
    <t>grupo 86</t>
  </si>
  <si>
    <t>grupo 87</t>
  </si>
  <si>
    <t>grupo 88</t>
  </si>
  <si>
    <t>[url=http://www.youtube.com/watch?v=WA_xjBaXor0&amp;feature=youtu.be[/url]Incubus 
Anna Molly
[/url][/b]
[img width=110 height=110]http://sp9.fotolog.com/photo/25/8/55/iloveincubus/1197533382_f.jpg[/img]           Wanchope</t>
  </si>
  <si>
    <t>[url=http://www.youtube.com/watch?v=UtXDeCd_URc[/url]Foo Fighters 
Bridge Burning
[/url][/b]
[img width=110 height=110]http://hypetrak.com/images/2011/03/Foo-Fighters-Wasting-Light.jpg[/img]           loco8</t>
  </si>
  <si>
    <t>[url=http://www.youtube.com/watch?v=CeaEyMx8GLA[/url]Chasis
Fly on the 
wings of love[/url][/b]
[img width=110 height=110]http://i1.ytimg.com/vi/Gt0gJ5qv4UE/hqdefault.jpg[/img]               - Querol</t>
  </si>
  <si>
    <t>[url=http://www.youtube.com/watch?v=LrrGKR8Xii4[/url]Cold War Kids
Hang Me Up To Dry
[/url][/b]
[img width=110 height=110]http://g-ec2.images-amazon.com/images/I/61fdDXa1zpL.jpg[/img]                 Amelie Poulain</t>
  </si>
  <si>
    <t>[url=http://www.youtube.com/watch?v=c7a6mz3ZzGQ[/url]Foreigner
I want to know 
what love is[/url][/b]
[img width=110 height=110]http://versedonline.com/wp-content/uploads/2011/04/foreigner1.jpg[/img]              Amarmol</t>
  </si>
  <si>
    <t>[url=https://www.youtube.com/watch?v=Xqw8u2NUlAs[/url]Txarango
La dansa del vestit
[/url][/b]
[img width=110 height=110]http://www.quedeletras.com/caratulas/201205123850_grande.jpg[/img]                   El Nota</t>
  </si>
  <si>
    <t>[url=http://www.youtube.com/watch?v=t7DjhyFQoBw[/url]Tenpel
Monótona languidez
[/url][/b]
[img width=110 height=110]https://encrypted-tbn3.gstatic.com/images?q=tbn:ANd9GcQ2YgHCL1TLe04HQ62oROkIrRvApbcMbspCMh6TL1sGeG4hhJuh[/img]                    loco8</t>
  </si>
  <si>
    <t>[url=http://www.youtube.com/watch?v=nEAWlUKRHHk[/url]Dame Shirley Bassey
No Good 
About Goodbye[/url][/b]
[img width=110 height=110]http://ecx.images-amazon.com/images/I/51MIS3qIosL._SL500_AA280_.jpg[/img]                    0iker0</t>
  </si>
  <si>
    <t>[url=http://www.youtube.com/watch?v=G7Hk-JiYo9A[/url]Marlango
Pequeño vals
[/url][/b]
[img width=110 height=110]http://1.bp.blogspot.com/-y2WhVaskmZ4/Uda0U4iXLoI/AAAAAAAAAFo/p7QcKAgd79E/s1600/IMGP2626.JPG[/img]                                                      Amelie Poulain</t>
  </si>
  <si>
    <t>[url=http://www.youtube.com/watch?v=yhASu2OjEcQ[/url]Hot Chip
Ready For The Floor
[/url][/b]
[img width=110 height=110]http://cache.vevo.com/Content/VevoImages/video/5288A266AEDD312EA81BB93665403C6B.jpg[/img]                      - Amelie Poulain</t>
  </si>
  <si>
    <t>[url=http://www.youtube.com/watch?v=49VipGlWcWA&amp;feature=youtu.be[/url]Skindred
Set it Off
[/url][/b]
[img width=110 height=110]http://userserve-ak.last.fm/serve/500/38062791/Skindred+Promo2.jpg[/img]                      Wanchope</t>
  </si>
  <si>
    <t>[url=http://www.youtube.com/watch?v=0S43IwBF0uM[/url]The Chemical Brothers
Star Guitar
[/url][/b]
[img width=110 height=110]http://www.frenetikrecords.com/deejaydance/6300-7094-thickbox/the-chemical-brothers-star-guitar-usado.jpg[/img]                             Michael Myers</t>
  </si>
  <si>
    <t>[url=http://www.youtube.com/watch?v=9jK-NcRmVcw[/url]Europe
The final countdown
[/url][/b]
[img width=110 height=110]http://upload.wikimedia.org/wikipedia/en/7/7e/The_Final_Countdown_single.jpg[/img]                   - AlanGabriel</t>
  </si>
  <si>
    <t>Amarrmol</t>
  </si>
  <si>
    <t>[url=http://www.youtube.com/watch?v=6PDmZnG8KsM[/url]Desireless
Voyage Voyage
[/url][/b]
[img width=110 height=110]http://4.bp.blogspot.com/-saV3XJ2-yps/TtQ4KVmQPYI/AAAAAAAAAHY/KnTJ99Xrkzg/s400/alquimia%2Bsonora%2B-%2Bdesireless-voyage-voyage.jpg[/img]                    er_calderilla</t>
  </si>
  <si>
    <t>[url=https://www.youtube.com/watch?v=7oM4Eb7Bgpo[/url]Motörhead
We are Motörhead
[/url][/b]
[img width=110 height=110]http://1.bp.blogspot.com/-_rXYH_3s76Q/TfIrM6fV3oI/AAAAAAAAAf0/lISJRdWYiF4/s320/39703.jpg[/img]                     JuniMatarratas</t>
  </si>
  <si>
    <t>[url=http://www.youtube.com/watch?v=k2W4-0qUdHY[/url]Varios artistas
We are the world
[/url][/b]
[img width=110 height=110]https://encrypted-tbn1.gstatic.com/images?q=tbn:ANd9GcR5tBYNv4YXznjesp6T9ZC6kRCvZRyeesA5DfJiFAS4sgKAsKnCPQ[/img]                     Guillermolawe</t>
  </si>
  <si>
    <t>[url=http://www.youtube.com/watch?v=_CCzwmrA77A[/url]Rihanna ft Calvin Harris
We Found Love
[/url][/b]
[img width=110 height=110]http://img248.imageshack.us/img248/2270/rihannaoj.jpg[/img]                    Banacafalata</t>
  </si>
  <si>
    <t>[url=http://www.youtube.com/watch?v=Bzba7TfDINc[/url]Two Door 
Cinema Club
What You Know[/url][/b]
[img width=110 height=110]http://1.bp.blogspot.com/-1nPsBTyw_2o/UXJXJaWPuDI/AAAAAAAABMI/7VWZrs-tUYI/s320/Two+Door+Cinema+Club+-+Tourist+History.jpg[/img]                   Juariomares</t>
  </si>
  <si>
    <t>0Iker0</t>
  </si>
  <si>
    <t>[url=http://www.youtube.com/watch?v=i2A6ItHeFus[/url]Quiet Riot
Cum On Feel 
the Noize[/url][/b]
[img width=110 height=110]http://aquellos80.files.wordpress.com/2008/06/qr.jpg[/img]                   Julu</t>
  </si>
  <si>
    <t>[url=http://www.youtube.com/watch?v=uelHwf8o7_U[/url]Emimen y Rihanna
Love the Way You Lie
[/url][/b]
[img width=110 height=110]http://estrellasdelpop.files.wordpress.com/2011/08/eminem-rihanna.jpg[/img]                    Banacafalata</t>
  </si>
  <si>
    <t>[url=https://www.youtube.com/watch?v=x3ltqQnCEPs[/url]Sting
They dance alone
[/url][/b]
[img width=110 height=110]http://www.recordsale.de/cdpix/s/sting-they_dance_alone.jpg[/img] Amarmol</t>
  </si>
  <si>
    <t>32 [url=http://www.youtube.com/watch?v=P2IOHGlXMv4[/url]Antony &amp; the Johnsons
Cripple and starfish
[/url][/b]
[img width=110 height=110]http://www.indiefermag.com/wp-content/uploads/2013/04/1998.jpg[/img]          - Poppy Girl</t>
  </si>
  <si>
    <t>37 [url=http://www.youtube.com/watch?v=DYKoJBbk8DE&amp;feature=youtube_gdata_player[/url]Panic! At the disco
Lying is the most fun 
a girl can have...[/url][/b]
[img width=110 height=110]http://i.imgur.com/Vfqdgdr.jpg[/img]                -  Monchita  Lying is the most fun a girl can have without taking her clothes off</t>
  </si>
  <si>
    <t>32 [url=http://www.youtube.com/watch?v=j2IyX5LXGyg[/url]Airbourne
Runnin’ wild
[/url][/b]
[img width=110 height=110]http://userserve-ak.last.fm/serve/_/24801615/Runnin+Wild.jpg[/img]         Guillermolawe</t>
  </si>
  <si>
    <t>35 [url=http://www.youtube.com/watch?v=UE4FL3fH2HQ[/url]Caetano Veloso
Vuelvo al sur
[/url][/b]
[img width=110 height=110]http://img1.mlstatic.com/fina-estampa-caetano-veloso-cd-edicion-nacional_MLA-O-3173484647_092012.jpg[/img]         Siouxsie</t>
  </si>
  <si>
    <t>35 [url=http://www.youtube.com/watch?v=G1NGE16Bt48[/url]Mago de Oz
Fiesta pagana
[/url][/b]
[img width=110 height=110]http://sp5.fotolog.com/photo/21/1/0/danny14_sr/1226348339856_f.jpg[/img]           - Querol</t>
  </si>
  <si>
    <t>37 [url=http://www.youtube.com/watch?v=068AFYvd58E[/url]Talking Heads
Nothing but flowers
[/url][/b]
[img width=110 height=110]http://o.scdn.co/300/aabe682e3cbdcbbbd3bfcac8a9549353955bcb20[/img]          Poppy Girl</t>
  </si>
  <si>
    <t>30 [url=http://www.youtube.com/watch?v=FQIK5IJrPS4[/url]Mama ladilla
Mi nave mix
[/url][/b]
[img width=110 height=110]http://www.rockmusic.org/ladilla/MiNaveMix.jpg[/img]               loco8</t>
  </si>
  <si>
    <t>28 [url=http://www.youtube.com/watch?v=63EetspU6Is[/url]Underoath
Too bright to see 
too loud to hear[/url][/b]
[img width=110 height=110]http://www.heavyblogisheavy.com/wp-content/uploads/2010/10/underoath-4.jpg[/img]           Kaplan</t>
  </si>
  <si>
    <t>21 [url=http://www.youtube.com/watch?v=yca6UsllwYs[/url]Daft Punk
Around the World
[/url][/b]
[img width=110 height=110]http://www.lifeboxset.com/wp-content/uploads/2013/05/discovery.jpg[/img]          Michael Myers</t>
  </si>
  <si>
    <t>38 [url=http://www.youtube.com/watch?v=O8UlWuL9WSQ[/url]Luis Ramiro
La sirena
[/url][/b]
[img width=110 height=110]http://i.imgur.com/wR9k1.jpg[/img]                - Dragondave</t>
  </si>
  <si>
    <t>[url=http://www.youtube.com/watch?v=KXPgD3i8I48[/url]Jagwar Ma
What love
[/url][/b]
[img width=110 height=110]http://www.velocitiesinmusic.com/wp-content/uploads/2013/09/Jagwar-ma.jpg[/img]               - Poppy Girl</t>
  </si>
  <si>
    <t>[url=http://www.youtube.com/watch?v=k64xL4DH9d8[/url]Moriarty
Beasty Jane
[/url][/b]
[img width=110 height=110]http://o.scdn.co/300/785e843a755acc6dde7da1fdf9d5b05069f54946[/img]                      Siouxsie</t>
  </si>
  <si>
    <t>[url=http://www.youtube.com/watch?v=VbF1phW2xLI [/url]Los Zombies
Groenlandia
[/url][/b]
[img width=110 height=110]http://img194.imageshack.us/img194/1708/zombis.jpg[/img]               Banacafalata</t>
  </si>
  <si>
    <t>[url=https://www.youtube.com/watch?v=v2AC41dglnM[/url]AC/DC
Thunderstruck
[/url][/b]
[img width=110 height=110]http://incebeats.files.wordpress.com/2012/01/thunderstruckthemovielogo.gif?w=372&amp;h=372[/img]                JuniMatarratas</t>
  </si>
  <si>
    <t>[url=https://www.youtube.com/watch?v=cJQwnAhXnBk[/url]The doors
Break on through
[/url][/b]
[img width=110 height=110]http://i.imgur.com/gyxkoQ8.jpg[/img]                       Monchita</t>
  </si>
  <si>
    <t>[url=http://www.youtube.com/watch?v=wiFVClPPV4c [/url]Kenny Rogers
The gambler
[/url][/b]
[img width=110 height=110]http://turnstyledjunkpiled.com/wp-content/uploads/2012/12/kenny_gambler.jpg[/img]                                      Amarmol</t>
  </si>
  <si>
    <t>[url=http://www.youtube.com/watch?v=a1CEoVWKKPU[/url]Spectral Display
It takes a muscle 
to fall in love[/url][/b]
[img width=110 height=110]http://3.bp.blogspot.com/_HVZL2C_1aOY/TK3R7XC5KNI/AAAAAAAAAVo/pk7BMlX7mDU/s1600/Folder.jpg[/img]                      Poppy Girl</t>
  </si>
  <si>
    <t>[url=http://www.youtube.com/watch?v=6bLOjmY--TA[/url]Iggy pop 
and Kate Pierson 
Candy[/url][/b]
[img width=110 height=110]http://www.rudolfdethu.com/wp-content/uploads/2009/09/IggyPopCandy.jpg[/img]                            Amelie Poulain</t>
  </si>
  <si>
    <t>[url=http://www.youtube.com/watch?v=8C5NLfYdZaE[/url]Garbage
The World Is 
Not Enough[/url][/b]
[img width=110 height=110]http://img13.nnm.me/f/d/a/0/5/fda0542e5fa09cb9d265f71b7be96d1d_full.jpg[/img]                kittynegri</t>
  </si>
  <si>
    <t>[url=http://www.youtube.com/watch?v=lwlogyj7nFE[/url]RHCP
Under the Bridge
[/url][/b]
[img width=110 height=110]https://encrypted-tbn1.gstatic.com/images?q=tbn:ANd9GcQlCWXu5sefAgkxnHfMqnPglTQTm4ongkYTElnK2dg6Z5daF1cemw[/img]                  Julu</t>
  </si>
  <si>
    <t>[url=http://www.youtube.com/watch?v=1HonAdLIAPU[/url]Håkan Hellström
Hurricane Gilbert
[/url][/b]
[img width=110 height=110]http://i.imgur.com/cmFdqFj.jpg[/img]                   - Dragondave</t>
  </si>
  <si>
    <t>[url=http://www.youtube.com/watch?v=lDK9QqIzhwk[/url]Bon Jovi
Livin' on a prayer
[/url][/b]
[img width=110 height=110]http://returntothe80s.files.wordpress.com/2010/09/bon-jovi-greatest-hits.jpg[/img]                       - Querol</t>
  </si>
  <si>
    <t>[url=http://www.youtube.com/watch?v=Zz-DJr1Qs54[/url]The cranberries
Ode to my family
[/url][/b]
[img width=110 height=110]http://upload.wikimedia.org/wikipedia/en/thumb/b/b0/Ode_to_my_family.jpg/220px-Ode_to_my_family.jpg[/img]              Tyrion</t>
  </si>
  <si>
    <t>[url=http://www.youtube.com/watch?v=awHWColYQ90[/url]Arcade Fire
Sprawl II
[/url][/b]
[img width=110 height=110]http://hypetrak.com/images/2010/06/arcade-fire-suburbs.jpg[/img]                    Poppy Girl</t>
  </si>
  <si>
    <t>[url=http://www.youtube.com/watch?v=4wdpSFQTulo[/url]Weezer
Say it ain't so
[/url][/b]
[img width=110 height=110]http://www.rgvblogger.com/wp-content/uploads/2013/05/weezer.jpg[/img]                     Juariomares</t>
  </si>
  <si>
    <t>[url=http://www.youtube.com/watch?v=xTKfrY4cQ9I[/url]Aaron
U-Turn (Lili)
[/url][/b]
[img width=110 height=110]http://www.c9.fr/images/covers/15_1198946518.jpg[/img]                  - Amelie Poulain</t>
  </si>
  <si>
    <t>[url=http://www.youtube.com/watch?v=R7PqvzSwU9s[/url]Tihuana 
Tropa de Elite
[/url][/b]
[img width=110 height=110]http://3.bp.blogspot.com/_9D1nJhA75zI/TSeOsp6DRwI/AAAAAAAAAU8/STar-M3992Q/s1600/Tihuana+bope1.jpg[/img]                      Wanchope</t>
  </si>
  <si>
    <t>22 [url=http://www.youtube.com/watch?v=i4aczvH5RCg[/url]Porsuigieco
El fantasma de Canterville
[/url][/b]
[img width=110 height=110]http://2.bp.blogspot.com/_qB7KgwG_77Y/S_xL5PVnFGI/AAAAAAAAArQ/xYagaIjVb2o/s400/porsuigieco.jpg[/img]             Siouxsie</t>
  </si>
  <si>
    <t>37 [url=http://www.youtube.com/watch?v=mqGjdLp3SjI[/url]Sau
Boig per tu
[/url][/b]
[img width=110 height=110]http://pictures2.todocoleccion.net/tc/2010/07/16/20489423.jpg[/img]             Amarmol</t>
  </si>
  <si>
    <t>33 [url=https://www.youtube.com/watch?v=8yoABwIlX3s[/url]Faith no more
Epic
[/url][/b]
[img width=110 height=110]http://1.bp.blogspot.com/_tRg73iZIquM/Sak4JISVw7I/AAAAAAAAbSU/3uEYqr8XXvs/s320/faith+no+more+epic.jpg[/img]     - AlanGabriel</t>
  </si>
  <si>
    <t>39 [url=https://www.youtube.com/watch?v=Q4OCQIUjFoY[/url]Los Piratas
Mi coco
[/url][/b]
[img width=110 height=110]http://i.imgur.com/AeEujxw.jpg[/img]                    -  Monchita</t>
  </si>
  <si>
    <t>[url=http://www.youtube.com/watch?v=wBgp5aDH23g[/url]Aint no rest 
for the wicked
Cage the elephant[/url][/b]
[img width=110 height=110]http://3.bp.blogspot.com/_ekr4TOC93Hw/THqH6zqblEI/AAAAAAAAAlQ/vzH0jGs0ypk/s400/cage+the+el.jpg[/img]                     Juariomares</t>
  </si>
  <si>
    <t>[url=http://www.youtube.com/watch?v=mFsefQ8OEio[/url]The Eagles
Victim Of Love
[/url][/b]
[img width=110 height=110]http://1.bp.blogspot.com/-EhVFiUmcGSc/TpWmzHKT-cI/AAAAAAAACLM/gDUHZxep7Vc/s1600/Hotel_California_200A.jpg[/img]                  loco8</t>
  </si>
  <si>
    <t>[url=http://www.youtube.com/watch?v=ND7mixRNQqo[/url]Beat Crusaders
Ghost
[/url][/b]
[img width=110 height=110]http://www.letrasya.com/fotoart/Beat%20Crusaders-a.jpg[/img]                        Julu</t>
  </si>
  <si>
    <t>Amelie Pouylain</t>
  </si>
  <si>
    <t>[url=http://www.youtube.com/watch?v=-1jPUB7gRyg[/url]Aqua
Dr Jones
[/url][/b]
[img width=110 height=110]http://aquacollector.online.fr/aqua/big/doctor/doctormal.jpg[/img]                     - AlanGabriel</t>
  </si>
  <si>
    <t>[url=http://www.youtube.com/watch?v=3ysqSXRQvY8[/url]Jerry Lee Lewis
Great balls of fire
[/url][/b]
[img width=110 height=110]http://i.imgur.com/wfTNxcm.jpg[/img]                        - Dragondave</t>
  </si>
  <si>
    <t>[url=https://www.youtube.com/watch?v=BApLIldPAds[/url]Weezer
Memories
[/url][/b]
[img width=110 height=110]http://upload.wikimedia.org/wikipedia/en/7/74/Memories_-_Single_Weezer.jpg[/img]                        JuniMatarratas</t>
  </si>
  <si>
    <t>[url=http://www.youtube.com/watch?v=1GVweqh5jGk[/url]Juan Zelada
What do I know
[/url][/b]
[img width=110 height=110]http://upload.wikimedia.org/wikipedia/en/thumb/c/cd/HighCeilings%26Collarbones.jpg/220px-HighCeilings%26Collarbones.jpg[/img]                         Tyrion</t>
  </si>
  <si>
    <t>[url=http://www.youtube.com/watch?v=kBTRePafhhE[/url]Billy Ocean
Get outta my dreams, 
get into my car[/url][/b]
[img width=110 height=110]http://eil.com/images/main/Billy+Ocean+-+Get+Outta+My+Dreams,+Get+Into+My+Car+-+7%22+RECORD-294240.jpg[/img]                        - Poppy Girl</t>
  </si>
  <si>
    <t>[url=https://www.youtube.com/watch?v=p4QqMKe3rwY[/url]ABBA
Chiquitita
[/url][/b]
[img width=110 height=110]http://upload.wikimedia.org/wikipedia/pt/e/e3/Chiquitita_Lovelight.jpg[/img]               - AlanGabriel</t>
  </si>
  <si>
    <t>[url=https://www.youtube.com/watch?v=SvWjWEyTLkg[/url]Cuates de Sinaloa
Negro y Azul
[/url][/b]
[img width=110 height=110]http://ecx.images-amazon.com/images/I/815O+fZ7kBL._SL290_.jpg[/img]                        JuniMatarratas</t>
  </si>
  <si>
    <t>[url=http://www.youtube.com/watch?v=BYE4CVhVkhw&amp;feature=youtu.be[/url]Puddle of Mudd
She Hates Me
[/url][/b]
[img width=110 height=110]http://i2.ytimg.com/vi/mQbJjzHtPvg/mqdefault.jpg[/img]                       Wanchope</t>
  </si>
  <si>
    <t>[url=http://www.youtube.com/watch?v=JugGmkvhsKQ[/url]Keane
Bedshaped
[/url][/b]
[img width=110 height=110]http://4.bp.blogspot.com/-IMn_VgcwxXk/Txlx1JLiB4I/AAAAAAAAA04/Bu2OY8mMsF8/s1600/beshaped+keane.jpg[/img]                   - AlanGabriel</t>
  </si>
  <si>
    <t>[url= https://www.youtube.com/watch?v=10tjKXoy_C4[/url]Loquillo
Cadillac solitario
[/url][/b]
[img width=110 height=110] http://oi46.tinypic.com/2qs9qj7.jpg[/img]                                  Amarmol</t>
  </si>
  <si>
    <t>[url=http://www.youtube.com/watch?v=8yvGCAvOAfM[/url]Thirty Seconds To Mars
The Kill (Bury Me)
[/url][/b]
[img width=110 height=110]http://upload.wikimedia.org/wikipedia/en/c/cd/30_Seconds_to_Mars_-_The_Kill.jpg[/img]                  kittynegri</t>
  </si>
  <si>
    <t>[url=http://www.youtube.com/watch?v=SDsxkQk6DWw[/url]Cat Power
The Greatest
[/url][/b]
[img width=110 height=110]http://i.imgur.com/Oazp02d.png[/img]                        - Dragondave</t>
  </si>
  <si>
    <t>[url=http://www.youtube.com/watch?v=y9ANOzmSKQg[/url]Seven Nation Army
The White Stripes
[/url][/b]
[img width=110 height=110]http://4.bp.blogspot.com/-SnfMs8N5iUQ/Tm_43zq47ZI/AAAAAAAAAdc/mhZNjC44JCM/s1600/whitestripeselephantlf6.jpg[/img]                       loco8</t>
  </si>
  <si>
    <t>[url=https://www.youtube.com/watch?v=SIgyqvu_uts[/url]Serrat
Paraules d'amor
[/url][/b]
[img width=110 height=110]http://pictures2.todocoleccion.net/tc/2011/07/28/28032179.jpg[/img]                      Amarmol</t>
  </si>
  <si>
    <t>[url=http://www.youtube.com/watch?v=7QU1nvuxaMA[/url]Audioslave
Like a stone
[/url][/b]
[img width=110 height=110]http://i.imgur.com/ChD7EW6.jpg[/img]                           -  Monchita</t>
  </si>
  <si>
    <t>[url=http://www.youtube.com/watch?v=SRwrg0db_zY[/url]Twisted Sister
I Wanna rock
[/url][/b]
[img width=110 height=110]http://www.musicalos80.com/wp-content/uploads/Twisted-Sister-I-wanna-rock.jpg[/img]                       AlanGabriel</t>
  </si>
  <si>
    <t>[url=http://www.youtube.com/watch?v=JywK_5bT8z0[/url]Los Archies
Sugar
[/url][/b]
[img width=110 height=110]http://www.doylex.com/Music/Bubblegum/Archies/the_archies_sugar-UKCD1.jpg[/img]                           Julu</t>
  </si>
  <si>
    <t>[url=http://www.youtube.com/watch?v=rtZAzh0TSAo[/url]Moloko
Sing it back
[/url][/b]
[img width=110 height=110]http://991.com/NewGallery/Moloko-Sing-It-Back-405947.jpg[/img]        Michael Myers</t>
  </si>
  <si>
    <t>0Ikero</t>
  </si>
  <si>
    <t>Guillermopawe</t>
  </si>
  <si>
    <t>[url=http://www.youtube.com/watch?v=Ud_JZcC0tHI[/url]Bill Haley
Rock Around The Clock
[/url][/b]
[img width=110 height=110]https://encrypted-tbn3.gstatic.com/images?q=tbn:ANd9GcQ1hCu-2DS8tM4hKKlTQYt8qSilRk4izdfcLFgh9Lc28EN3fcJGQA[/img]                        loco8</t>
  </si>
  <si>
    <t>[url=http://www.youtube.com/watch?v=r8k-iy_tWtQ[/url]Franz Ferdinand
Matinee
[/url][/b]
[img width=110 height=110]http://userserve-ak.last.fm/serve/_/57148467/Matinee+_franz.jpg[/img]                      Juariomares</t>
  </si>
  <si>
    <t>36 [url=http://www.youtube.com/watch?v=RBlAdApfK9U[/url]Placebo
Running Up That Hill
[/url][/b]
[img width=110 height=110]http://userserve-ak.last.fm/serve/_/80833177/Running+Up+That+Hill+RunningUpThatHill.png[/img]           Michael Myers</t>
  </si>
  <si>
    <t>30 [url=https://www.youtube.com/watch?v=W444_V7ETnA[/url]Eagles
New Kid in Town
[/url][/b]
[img width=110 height=110]http://images.45cat.com/eagles-usa-new-kid-in-town-asylum-2.jpg[/img]         El Nota</t>
  </si>
  <si>
    <t>31 [url=https://www.youtube.com/watch?v=BrO3RKR20F4[/url]Arctic Monkeys 
Vs The Killers
Scumbody told me[/url][/b]
[img width=110 height=110]http://www.arcticmonkeys-remixed.com/images/Scumbody-told-me-artwork2.jpg[/img]                El Nota</t>
  </si>
  <si>
    <t>25 [url=http://www.youtube.com/watch?v=0rWwUd1LQJ8[/url]Jimmy Jamison
I’m always here
[/url][/b]
[img width=110 height=110]http://1.bp.blogspot.com/_TIs3XyHDL-M/TRh8QC-GPkI/AAAAAAAAA2c/6gIZIF2PHRI/s1600/baywatch.jpg[/img]           Poppy Girl</t>
  </si>
  <si>
    <t>22 [url=http://www.youtube.com/watch?v=zFLla1F0T4U[/url]Rhapsody
Emeral Sword
[/url][/b]
[img width=110 height=110]http://www.metalvideos.ru/covers/Rhapsody_-_Emerald_Sword_%5Bfront%5D.jpg[/img]                - Querol</t>
  </si>
  <si>
    <t>36 [url=https://www.youtube.com/watch?v=vpEwKz6YCEs[/url]Asia
Heat of the moment
[/url][/b]
[img width=110 height=110]http://4.bp.blogspot.com/-X1n2bHN3O6w/T1Zy92Ra9RI/AAAAAAAABwE/VDNp5kmphGw/s1600/Asia_-_Asia_-_Front.jpg[/img]                          El Nota</t>
  </si>
  <si>
    <t>37[url=http://www.youtube.com/watch?v=QxYemY8CQaw[/url]Radiohead
Last flowers
[/url][/b]
[img width=110 height=110]http://upload.wikimedia.org/wikipedia/en/thumb/2/2e/In_Rainbows_Official_Cover.jpg/220px-In_Rainbows_Official_Cover.jpg[/img]                 Tyrion</t>
  </si>
  <si>
    <t>31[url=http://www.youtube.com/watch?v=C3vUKBOJ5sU[/url]Bruce Springsteen 
&amp; The E-Street Band 
Prove it all night(’78 intro)[/url][/b]
[img width=110 height=110]http://www.spirit-of-rock.com/les%20goupes/B/Bruce%20Springsteen/Prove%20It%20All%20Night/Prove%20It%20All%20Night.jpg[/img]                  Guillermolawe</t>
  </si>
  <si>
    <t>14 [url=http://www.youtube.com/watch?v=UjbnWhuiTzc[/url]Mercromina
Evolution
[/url][/b]
[img width=110 height=110]http://3.bp.blogspot.com/_0MC_2RLophw/S_vbVvvbXSI/AAAAAAAACW0/MyFeaGJho7o/s400/Mercromina+-+Evolution%2B.jpg[/img]                 -   Poppy Girl</t>
  </si>
  <si>
    <t>32 [url=http://www.youtube.com/watch?v=kFcsz1fJwf8[/url]Chvrches
Lies
[/url][/b]
[img width=110 height=110]http://thesoundmedium.files.wordpress.com/2012/09/chvrches-575x562.jpg[/img]                 er_calderilla</t>
  </si>
  <si>
    <t>15 [url=http://www.youtube.com/watch?v=UtXDeCd_URc[/url]Foo Fighters 
Bridge Burning
[/url][/b]
[img width=110 height=110]http://hypetrak.com/images/2011/03/Foo-Fighters-Wasting-Light.jpg[/img]           loco8</t>
  </si>
  <si>
    <t>19 [url=http://www.youtube.com/watch?v=LrrGKR8Xii4[/url]Cold War Kids
Hang Me Up To Dry
[/url][/b]
[img width=110 height=110]http://g-ec2.images-amazon.com/images/I/61fdDXa1zpL.jpg[/img]                 Amelie Poulain</t>
  </si>
  <si>
    <t>16 [url=https://www.youtube.com/watch?v=Xqw8u2NUlAs[/url]Txarango
La dansa del vestit
[/url][/b]
[img width=110 height=110]http://www.quedeletras.com/caratulas/201205123850_grande.jpg[/img]                   El Nota</t>
  </si>
  <si>
    <t>16 [url=http://www.youtube.com/watch?v=t7DjhyFQoBw[/url]Tenpel
Monótona languidez
[/url][/b]
[img width=110 height=110]https://encrypted-tbn3.gstatic.com/images?q=tbn:ANd9GcQ2YgHCL1TLe04HQ62oROkIrRvApbcMbspCMh6TL1sGeG4hhJuh[/img]                    loco8</t>
  </si>
  <si>
    <t>20 [url=http://www.youtube.com/watch?v=49VipGlWcWA&amp;feature=youtu.be[/url]Skindred
Set it Off
[/url][/b]
[img width=110 height=110]http://userserve-ak.last.fm/serve/500/38062791/Skindred+Promo2.jpg[/img]                      Wanchope</t>
  </si>
  <si>
    <t>17 [url=http://www.youtube.com/watch?v=0S43IwBF0uM[/url]The Chemical Brothers
Star Guitar
[/url][/b]
[img width=110 height=110]http://www.frenetikrecords.com/deejaydance/6300-7094-thickbox/the-chemical-brothers-star-guitar-usado.jpg[/img]                             Michael Myers</t>
  </si>
  <si>
    <t>16 [url=https://www.youtube.com/watch?v=7oM4Eb7Bgpo[/url]Motörhead
We are Motörhead
[/url][/b]
[img width=110 height=110]http://1.bp.blogspot.com/-_rXYH_3s76Q/TfIrM6fV3oI/AAAAAAAAAf0/lISJRdWYiF4/s320/39703.jpg[/img]                     JuniMatarratas</t>
  </si>
  <si>
    <t>15 [url=http://www.youtube.com/watch?v=Bzba7TfDINc[/url]Two Door 
Cinema Club
What You Know[/url][/b]
[img width=110 height=110]http://1.bp.blogspot.com/-1nPsBTyw_2o/UXJXJaWPuDI/AAAAAAAABMI/7VWZrs-tUYI/s320/Two+Door+Cinema+Club+-+Tourist+History.jpg[/img]                   Juariomares</t>
  </si>
  <si>
    <t>Grupo 61</t>
  </si>
  <si>
    <t>37 [url=http://www.youtube.com/watch?v=k64xL4DH9d8[/url]Moriarty
Beasty Jane
[/url][/b]
[img width=110 height=110]http://o.scdn.co/300/785e843a755acc6dde7da1fdf9d5b05069f54946[/img]                      Siouxsie</t>
  </si>
  <si>
    <t>21 [url=http://www.youtube.com/watch?v=KXPgD3i8I48[/url]Jagwar Ma
What love
[/url][/b]
[img width=110 height=110]http://www.velocitiesinmusic.com/wp-content/uploads/2013/09/Jagwar-ma.jpg[/img]               - Poppy Girl</t>
  </si>
  <si>
    <t>16 [url=http://www.youtube.com/watch?v=a1CEoVWKKPU[/url]Spectral Display
It takes a muscle 
to fall in love[/url][/b]
[img width=110 height=110]http://3.bp.blogspot.com/_HVZL2C_1aOY/TK3R7XC5KNI/AAAAAAAAAVo/pk7BMlX7mDU/s1600/Folder.jpg[/img]                      Poppy Girl</t>
  </si>
  <si>
    <t>36 [url=http://www.youtube.com/watch?v=6bLOjmY--TA[/url]Iggy pop 
and Kate Pierson 
Candy[/url][/b]
[img width=110 height=110]http://www.rudolfdethu.com/wp-content/uploads/2009/09/IggyPopCandy.jpg[/img]                            Amelie Poulain</t>
  </si>
  <si>
    <t>34 [url=http://www.youtube.com/watch?v=wBgp5aDH23g[/url]Aint no rest 
for the wicked
Cage the elephant[/url][/b]
[img width=110 height=110]http://3.bp.blogspot.com/_ekr4TOC93Hw/THqH6zqblEI/AAAAAAAAAlQ/vzH0jGs0ypk/s400/cage+the+el.jpg[/img]                     Juariomares</t>
  </si>
  <si>
    <t>21 [url=http://www.youtube.com/watch?v=1HonAdLIAPU[/url]Håkan Hellström
Hurricane Gilbert
[/url][/b]
[img width=110 height=110]http://i.imgur.com/cmFdqFj.jpg[/img]                   - Dragondave</t>
  </si>
  <si>
    <t>23 [url=http://www.youtube.com/watch?v=ND7mixRNQqo[/url]Beat Crusaders
Ghost
[/url][/b]
[img width=110 height=110]http://www.letrasya.com/fotoart/Beat%20Crusaders-a.jpg[/img]                        Julu</t>
  </si>
  <si>
    <t>26 [url=http://www.youtube.com/watch?v=R7PqvzSwU9s[/url]Tihuana 
Tropa de Elite
[/url][/b]
[img width=110 height=110]http://3.bp.blogspot.com/_9D1nJhA75zI/TSeOsp6DRwI/AAAAAAAAAU8/STar-M3992Q/s1600/Tihuana+bope1.jpg[/img]                      Wanchope</t>
  </si>
  <si>
    <t>Botxi</t>
  </si>
  <si>
    <t>[url=http://www.youtube.com/watch?v=tHhc_GOh800[/url]Maroon 5
Moves Like Jagger
[/url][/b]
[img width=110 height=110]http://www.entertainmentwallpaper.com/images/desktops/celebrity/maroon_5_02.jpg[/img]                          Banacafalata</t>
  </si>
  <si>
    <t>[url=http://www.youtube.com/watch?v=eAMwDYz6PUE[/url]Kaotiko
Otra noche
[/url][/b]
[img width=110 height=110]http://3.bp.blogspot.com/_yr11Ns_6Oyc/S4KzVQ9tMPI/AAAAAAAAA7Q/S4QR7WLbZcQ/s400/Kaotiko-Mundo_Kaotiko-Frontal.jpg[/img]                     - Querol</t>
  </si>
  <si>
    <t>[url=https://www.youtube.com/watch?v=HsbkPDeC3tI[/url]Burt Bacharach
Raindrops keep 
falling on my head[/url][/b]
[img width=110 height=110]http://www.pianohelp.net/pictures/Burt%20Bacharach%20-%20Raindrops%20Keep%20Falling%20On%20My%20Head.jpg[/img]                       El Nota</t>
  </si>
  <si>
    <t>[url=http://www.youtube.com/watch?v=l-qgum7hFXk[/url]Rodrigo y Gabriela
Tamacun
[/url][/b]
[img width=110 height=110]http://4.bp.blogspot.com/_iDs5ucVMWsg/SaXUv0_tDwI/AAAAAAAAA4E/tir1_kkC15Q/s400/RodrigoyGabriela.jpg[/img]                          Julu</t>
  </si>
  <si>
    <t>[url=http://www.youtube.com/watch?v=UxVdjw0Gm8I[/url]Dean Martin 
Everybody loves somebody
[/url][/b]
[img width=110 height=110]http://joetroiano.files.wordpress.com/2010/10/2472240392_f51f61fccf.jpg[/img]                           Kaplan</t>
  </si>
  <si>
    <t>[url=http://www.youtube.com/watch?v=qJAVIoDnf0E[/url]Outkast
Hey Ya!
[/url][/b]
[img width=110 height=110]http://www.videos-musicales.net/img_videos/Outkast---Roses-.jpg[/img]                 Banacafalata</t>
  </si>
  <si>
    <t>[url=https://www.youtube.com/watch?v=I11t5mj9FOk[/url]Jackson Browne
Load Out / Stay 
(just a little bit longer)[/url][/b]
[img width=110 height=110]http://davidkanigan.files.wordpress.com/2013/01/jackson-browne.jpg?w=600[/img]                     El Nota</t>
  </si>
  <si>
    <t>[url=http://www.youtube.com/watch?v=AUeCvidbhd8[/url]John Williams
Main Title from Home Alone 
('Somewhere in My Memory')[/url][/b]
[img width=110 height=110]http://wpc.556e.edgecastcdn.net/80556E/img.news/NE8Yop90CD49b8_1_1.jpg[/img]                         - Querol</t>
  </si>
  <si>
    <t>[url=http://www.youtube.com/watch?v=MU2ihksQ7X4[/url]Nina Simone
My baby just cares for me
[/url][/b]
[img width=110 height=110]http://3.bp.blogspot.com/_qb16UYiQ8vQ/S0kHo5rAuSI/AAAAAAAAAEQ/epa50thGLqI/s320/nina+in+montreux.jpg[/img]                            Siouxsie</t>
  </si>
  <si>
    <t>[url=http://www.youtube.com/watch?v=ewRjZoRtu0Y[/url]MIA
Paper Planes
[/url][/b]
[img width=110 height=110]http://upload.wikimedia.org/wikipedia/en/thumb/a/aa/MIAPaperPlanesUKcover.jpg/220px-MIAPaperPlanesUKcover.jpg[/img]                           Julu</t>
  </si>
  <si>
    <t>[url=http://www.youtube.com/watch?v=LbynvGhRSXQ[/url]Johnny Cash
Redemption Day
[/url][/b]
[img width=110 height=110]https://encrypted-tbn2.gstatic.com/images?q=tbn:ANd9GcQNzYT0UCl64UB8y1yADlyo-pBh__l43MHzcs3fYkKhV6UcdgdsAw[/img]                      0iker0</t>
  </si>
  <si>
    <t>[url=https://www.youtube.com/watch?v=MWCUh6tf7PA[/url]Patsy Cline
She's Got You
[/url][/b]
[img width=110 height=110]http://images.sodahead.com/polls/001580005/3853292097_patsy_cline_answer_2_xlarge.jpeg[/img]                            kittynegri</t>
  </si>
  <si>
    <t>[url=http://www.youtube.com/watch?v=NxS_sSJm0U0[/url]Deftones
Teething
[/url][/b]
[img width=110 height=110]http://www.musicalos80.com/wp-content/uploads/Twisted-Sister-I-wanna-rock.jpg[/img]                          Wanchope</t>
  </si>
  <si>
    <t>[url=http://www.youtube.com/watch?v=zzb3fDqURZ4[/url]Duo Kie
Sin Perdón
[/url][/b]
[img width=110 height=110]http://versosperfectos.com/uploads/album/cover/3443/small_3443.jpg[/img]                             JuniMatarratas </t>
  </si>
  <si>
    <t>[url=http://www.youtube.com/watch?feature=player_embedded&amp;v=5QYxuGQMCuU[/url]Michael Bublé
It's A Beautiful Day
[/url][/b]
[img width=110 height=110]http://www.lyrics007.com/images/1/its-a-beautiful-day.jpg[/img                       0iker0</t>
  </si>
  <si>
    <t>[url=http://www.youtube.com/watch?v=2pRmTJjBr6c[/url]Nacha Pop
Chica de ayer
[/url][/b]
[img width=110 height=110]http://3.bp.blogspot.com/_5D5yvwoYDJo/S_JSmB0Kv1I/AAAAAAAAG-I/FmZI36ltHVg/s1600/nacha-pop-14-09-09.jpg[/img]                                er_calderilla</t>
  </si>
  <si>
    <t>[url=https://www.youtube.com/watch?v=Ge40-Z6Lahw[/url]Zorman
Jesucristo el 
robot del futuro[/url][/b]
[img width=110 height=110]http://www.zormanvideos.com/images/jesucristo.jpg[/img]                        JuniMatarratas</t>
  </si>
  <si>
    <t>[url=https://www.youtube.com/watch?v=0sB3Fjw3Uvc[/url]The Animals
House of the rising sun
[/url][/b]
[img width=110 height=110]http://ohnekenntnis.files.wordpress.com/2009/06/the-animals-animalism.jpg?w=450&amp;h=450[/img]                        Kaplan</t>
  </si>
  <si>
    <t>28 [url=http://www.youtube.com/watch?v=-1jPUB7gRyg[/url]Aqua
Dr Jones
[/url][/b]
[img width=110 height=110]http://aquacollector.online.fr/aqua/big/doctor/doctormal.jpg[/img]                     - AlanGabriel</t>
  </si>
  <si>
    <t>36 [url=http://www.youtube.com/watch?v=1GVweqh5jGk[/url]Juan Zelada
What do I know
[/url][/b]
[img width=110 height=110]http://upload.wikimedia.org/wikipedia/en/thumb/c/cd/HighCeilings%26Collarbones.jpg/220px-HighCeilings%26Collarbones.jpg[/img]                         Tyrion</t>
  </si>
  <si>
    <t>30 [url=https://www.youtube.com/watch?v=SvWjWEyTLkg[/url]Cuates de Sinaloa
Negro y Azul
[/url][/b]
[img width=110 height=110]http://ecx.images-amazon.com/images/I/815O+fZ7kBL._SL290_.jpg[/img]                        JuniMatarratas</t>
  </si>
  <si>
    <t>31 [url=http://www.youtube.com/watch?v=rtZAzh0TSAo[/url]Moloko
Sing it back
[/url][/b]
[img width=110 height=110]http://991.com/NewGallery/Moloko-Sing-It-Back-405947.jpg[/img]        Michael Myers</t>
  </si>
  <si>
    <t>38 [url= https://www.youtube.com/watch?v=10tjKXoy_C4[/url]Loquillo
Cadillac solitario
[/url][/b]
[img width=110 height=110] http://oi46.tinypic.com/2qs9qj7.jpg[/img]                                  Amarmol</t>
  </si>
  <si>
    <t>29 [url=http://www.youtube.com/watch?v=SDsxkQk6DWw[/url]Cat Power
The Greatest
[/url][/b]
[img width=110 height=110]http://i.imgur.com/Oazp02d.png[/img]                        - Dragondave</t>
  </si>
  <si>
    <t>29 [url=https://www.youtube.com/watch?v=SIgyqvu_uts[/url]Serrat
Paraules d'amor
[/url][/b]
[img width=110 height=110]http://pictures2.todocoleccion.net/tc/2011/07/28/28032179.jpg[/img]                      Amarmol</t>
  </si>
  <si>
    <t>29 [url=http://www.youtube.com/watch?v=7QU1nvuxaMA[/url]Audioslave
Like a stone
[/url][/b]
[img width=110 height=110]http://i.imgur.com/ChD7EW6.jpg[/img]                           -  Monchita</t>
  </si>
  <si>
    <t>[url=http://www.youtube.com/watch?v=1j9ASApRZdQ[/url]The Innocence Mission
EvenSong
[/url][/b]
[img width=110 height=110]http://i1.sndcdn.com/artworks-000029043245-xe9km3-crop.jpg?3eddc42[/img]                     er_calderilla</t>
  </si>
  <si>
    <t>[url=http://www.youtube.com/watch?v=IXefy27dfro[/url]Orquesta Sinfónica 
Simón Bolívar
Danzon n°2[/url][/b]
[img width=110 height=110]https://encrypted-tbn2.gstatic.com/images?q=tbn:ANd9GcQkl-cL_pU42HMP1KXplZt_SpbYLABDMKsWSnSP2aYUz7QFNW8R[/img]                      - AlanGabriel</t>
  </si>
  <si>
    <t>[url=http://www.youtube.com/watch?v=4uOxOgm5jQ4[/url]Ludwig van Beethoven 
Séptima Sinfonía  
(2º Mov. - Allegretto)[/url][/b]
[img width=110 height=110]http://4.bp.blogspot.com/-W379eQsajZk/TcFf_6dRuMI/AAAAAAAAAAc/xrllxg-U-So/s320/ludwig_van_beethoven.jpg[/img]         loco8</t>
  </si>
  <si>
    <t>[url=http://www.youtube.com/watch?v=C3vUKBOJ5sU[/url]Bruce Springsteen 
&amp; The E-Street Band 
Prove it all night (’78 intro)[/url][/b]
[img width=110 height=110]http://www.spirit-of-rock.com/les%20goupes/B/Bruce%20Springsteen/Prove%20It%20All%20Night/Prove%20It%20All%20Night.jpg[/img]                  Guillermolawe</t>
  </si>
  <si>
    <t>[url=http://www.youtube.com/watch?v=ljzehPvr9zk[/url]Tame impala
Feels like we 
only go backwards[/url][/b]
[img width=110 height=110]http://cdn.stereogum.com/files/2012/11/Tame-Impala-Feels-Like-We-Only-Go-Backwards.jpg[/img]                 Poppy Girl</t>
  </si>
  <si>
    <t>[url= https://www.youtube.com/watch?v=5q289tvBUFk[/url]Chicago
Hard to say I'm sorry
[/url][/b]
[img width=110 height=110]http://www.rockandpop80s.com/images/CHICAGO2.jpg[/img]                         Amarmol</t>
  </si>
  <si>
    <t>[url=https://www.youtube.com/watch?v=Ylcg4m8UUPs[/url]Sia
Kill and Run
[/url][/b]
[img width=110 height=110]http://sphotos-a.xx.fbcdn.net/hphotos-ash4/p480x480/397871_10151603983374341_1511350618_n.jpg[/img]                 kittynegri</t>
  </si>
  <si>
    <t>[url=http://www.youtube.com/watch?v=phEnpdDusss[/url]Fool's garden
Lemon tree
[/url][/b]
[img width=110 height=110]http://i.imgur.com/aYSyi91.jpg[/img]                           -  Monchita</t>
  </si>
  <si>
    <t>[url=http://www.youtube.com/watch?feature=player_detailpage&amp;v=0put0_a--Ng[/url]Adele
Make You Feel My Love
[/url][/b]
[img width=110 height=110]http://3.bp.blogspot.com/-YFX3tJKS7q4/UQ4kYiEPmQI/AAAAAAAAAEg/ckmQXJUDqGQ/s1600/Adele+-+Make+You+Feel+My+Love.jpg[/img]                         0iker0</t>
  </si>
  <si>
    <t>[url=http://www.youtube.com/watch?v=BE9CXWV1alg[/url]Limp Bizkit
My generation
[/url][/b]
[img width=110 height=110]http://eil.com/images/main/Limp+Bizkit+-+My+Generation+-+5%22+CD+SINGLE-178989.jpg[/img]                 - AlanGabriel</t>
  </si>
  <si>
    <t>[url=http://www.youtube.com/watch?v=B2rx-bvd_hg[/url]La pulqueria
No hay amor (directo)
[/url][/b]
[img width=110 height=110]http://1.bp.blogspot.com/_lpxNq6nJ22o/SuoCLmQS8bI/AAAAAAAAAB0/KCXhh3iyqnE/s400/La_Pulqueria-Corridos_De_Amor-Frontal.jpg[/img]                        Julu</t>
  </si>
  <si>
    <t>[url=http://www.youtube.com/watch?v=mNrphZgtGKg[/url]Agnes Obel
Philharmonics
[/url][/b]
[img width=110 height=110]http://3.bp.blogspot.com/-rTePxYTVtCQ/TZ4Br1V_k5I/AAAAAAAAAmc/x-t_zhtw6eQ/s1600/agnes-obel-riverside.jpg[/img]                kittynegri</t>
  </si>
  <si>
    <t>[url=http://www.youtube.com/watch?v=b2nd82xgrB0[/url]Soil
Pride
[/url][/b]
[img width=110 height=110]http://pichoster.net/images/wbsGB.jpg[/img]                               Wanchope</t>
  </si>
  <si>
    <t>[url=http://www.youtube.com/watch?feature=player_embedded&amp;v=3Tw9I_ILT2w[/url]Scouting For Girls 
Rocky Balboa
[/url][/b]
[img width=110 height=110]http://cdn.songonlyrics.com/wp-content/uploads/2011/11/Scouting-For-Girls-2007-Scouting-For-Girls.jpg[/img]                    0iker0</t>
  </si>
  <si>
    <t>[url=http://www.youtube.com/watch?v=EV5mZ4Znjg0[/url]Supersubmarina
Supersubmarina
[/url][/b]
[img width=110 height=110]http://img.hipersonica.com/2010/01/supersubmarina_500.jpg[/img]                                Amelie Poulain</t>
  </si>
  <si>
    <t>[url=http://www.youtube.com/watch?v=cGs8vtjDxxY[/url]Hoobastank
The reason
[/url][/b]
[img width=110 height=110]http://bearrockstar.files.wordpress.com/2011/05/the-reason-hoobastank1.jpg[/img]                 Juariomares</t>
  </si>
  <si>
    <t>[url=http://www.youtube.com/watch?v=kRYAi2rO0bQ[/url]Blur
There's no other way
[/url][/b]
[img width=110 height=110]http://991.com/newgallery/Blur-Theres-No-Other-W-71469.jpg[/img]                             -Siouxsie</t>
  </si>
  <si>
    <t>[url=http://www.youtube.com/watch?v=VdQY7BusJNU[/url]Cyndi Lauper
Time after time
[/url][/b]
[img width=110 height=110]http://i.imgur.com/7kX4DY5.jpg[/img]                               -  Monchita</t>
  </si>
  <si>
    <t>[url=http://www.youtube.com/watch?v=wsdy_rct6uo[/url]Spin doctors
Two princess
[/url][/b]
[img width=110 height=110]http://25.media.tumblr.com/tumblr_lu909fAhW01qjl428_1320598517_cover.jpg[/img]                  Juariomares</t>
  </si>
  <si>
    <t>[url=http://www.youtube.com/watch?v=WMkujuy9bMc[/url]James Brown
Unchained
[/url][/b]
[img width=110 height=110]http://cdn.stereogum.com/files/2012/12/Django-Unchained-soundtrack.jpg[/img]                       loco8</t>
  </si>
  <si>
    <t>26 [url=http://www.youtube.com/watch?v=IXefy27dfro[/url]Orquesta Sinfónica 
Simón Bolívar
Danzon n°2[/url][/b]
[img width=110 height=110]https://encrypted-tbn2.gstatic.com/images?q=tbn:ANd9GcQkl-cL_pU42HMP1KXplZt_SpbYLABDMKsWSnSP2aYUz7QFNW8R[/img]                      - AlanGabriel</t>
  </si>
  <si>
    <t>31 [url=http://www.youtube.com/watch?v=1j9ASApRZdQ[/url]The Innocence Mission
EvenSong
[/url][/b]
[img width=110 height=110]http://i1.sndcdn.com/artworks-000029043245-xe9km3-crop.jpg?3eddc42[/img]                     er_calderilla</t>
  </si>
  <si>
    <t>24 [url=http://www.youtube.com/watch?v=eAMwDYz6PUE[/url]Kaotiko
Otra noche
[/url][/b]
[img width=110 height=110]http://3.bp.blogspot.com/_yr11Ns_6Oyc/S4KzVQ9tMPI/AAAAAAAAA7Q/S4QR7WLbZcQ/s400/Kaotiko-Mundo_Kaotiko-Frontal.jpg[/img]                     - Querol</t>
  </si>
  <si>
    <t>19+ [url=http://www.youtube.com/watch?v=zzb3fDqURZ4[/url]Duo Kie
Sin Perdón
[/url][/b]
[img width=110 height=110]http://versosperfectos.com/uploads/album/cover/3443/small_3443.jpg[/img]                             JuniMatarratas </t>
  </si>
  <si>
    <t>14 [url=https://www.youtube.com/watch?v=Ge40-Z6Lahw[/url]Zorman
Jesucristo el 
robot del futuro[/url][/b]
[img width=110 height=110]http://www.zormanvideos.com/images/jesucristo.jpg[/img]                        JuniMatarratas</t>
  </si>
  <si>
    <t>36 [url=http://www.youtube.com/watch?v=UxVdjw0Gm8I[/url]Dean Martin 
Everybody loves somebody
[/url][/b]
[img width=110 height=110]http://joetroiano.files.wordpress.com/2010/10/2472240392_f51f61fccf.jpg[/img]                           Kaplan</t>
  </si>
  <si>
    <t>27 [url=https://www.youtube.com/watch?v=MWCUh6tf7PA[/url]Patsy Cline
She's Got You
[/url][/b]
[img width=110 height=110]http://images.sodahead.com/polls/001580005/3853292097_patsy_cline_answer_2_xlarge.jpeg[/img]                            kittynegri</t>
  </si>
  <si>
    <t>21 [url=http://www.youtube.com/watch?v=NxS_sSJm0U0[/url]Deftones
Teething
[/url][/b]
[img width=110 height=110]http://www.musicalos80.com/wp-content/uploads/Twisted-Sister-I-wanna-rock.jpg[/img]                          Wanchope</t>
  </si>
  <si>
    <t>[url=http://www.youtube.com/watch?v=MiDiATzW69o[/url]The pogues
I love you till the end
[/url][/b]
[img width=110 height=110]http://www.zajefajna.com/pics/527abd942a995a295040c7232e952eb5.jpg[/img]                              er_calderilla</t>
  </si>
  <si>
    <t>[url=http://www.youtube.com/watch?v=2nQt0HJ-OLI[/url]Adriana Calcanhotto 
Do fundo do 
meu coração[/url][/b]
[img width=110 height=110]http://1.bp.blogspot.com/_NrC3Flk_noU/SE7HjaBzzKI/AAAAAAAAAv4/L4xkbPQeKko/s320/AdrianaCalcanhotoPerfil_E-Max.jpg[/img]                         Siouxsie</t>
  </si>
  <si>
    <t>[url=https://www.youtube.com/watch?v=4Hqe3jMHhvA[/url]Velvet Revolver
She Builds 
Quick Machines [/url][/b]
[img width=110 height=110]http://4.bp.blogspot.com/-P1_xyDS-vEs/UWbpYvxbBtI/AAAAAAAACA8/_en7sBKroG0/s1600/velvet-revolver-libertad.jpg[/img]                               El Nota</t>
  </si>
  <si>
    <t>[url=http://www.youtube.com/watch?v=4zLfCnGVeL4[/url]Simon &amp; Garfunkel
The Sound of Silence
[/url][/b]
[img width=110 height=110]http://t1.gstatic.com/images?q=tbn:ANd9GcRtz6F-0iv-zKVWC7nE2D8_gEsgHclAqJzaJpxypef8uoToSZ5UUA[/img]                          er_calderilla</t>
  </si>
  <si>
    <t>Siousie</t>
  </si>
  <si>
    <t>[url=http://www.youtube.com/watch?v=He_-pLBKdyQ[/url]Mercedes Sosa
Como la cigarra
[/url][/b]
[img width=110 height=110] http://o.scdn.co/300/dd05dfebaef69de1ddf20af2912ad5c8e5bf377f[/img]                     Siouxsie</t>
  </si>
  <si>
    <t>[url=http://www.youtube.com/watch?v=a9jxNusr0tE[/url]Canserbero
Jeremías 17:5
[/url][/b]
[img width=110 height=110]http://img.desmotivaciones.es/201204/sas_5.jpg[/img]                         Alangabriel</t>
  </si>
  <si>
    <t>[url=http://www.youtube.com/watch?v=NvlrCKi-ss4[/url]Paco de Lucia
Entre dos aguas
[/url][/b]
[img width=110 height=110]http://4.bp.blogspot.com/_5ooH_3ddLn4/TF85-MH2bPI/AAAAAAAAAGI/2mQw42A9Dw8/s1600/paco-aguas.jpg[/img]                 Julu</t>
  </si>
  <si>
    <t>[url=http://www.youtube.com/watch?v=kLBWkM0jzK0[/url]Buddy Holly
Everyday
[/url][/b]
[img width=110 height=110]http://pictures2.todocoleccion.net/tc/2010/01/10/16866526.jpg[/img]                      Kaplan</t>
  </si>
  <si>
    <t>[url=https://www.youtube.com/watch?v=O4KzyRttAts[/url]The Darkness
Friday Night
[/url][/b]
[img width=110 height=110]http://2.bp.blogspot.com/-7LmKO8ORmHY/TeN_hvCZ2YI/AAAAAAAAAEA/pgL9pMsGeAA/s1600/The+Darkness+-+Permission+to+Land+%25282003%2529.jpg[/img]               El Nota</t>
  </si>
  <si>
    <t>[url=http://www.youtube.com/watch?v=11EU0T6ZluE[/url]Celtas Cortos
La senda del tiempo
[/url][/b]
[img width=110 height=110]http://yaloentenderas.blogs.elle.es/files/2013/05/celtas_cortos_senda_tiempo_grande.png[/img]                           - Querol</t>
  </si>
  <si>
    <t>[url=http://www.youtube.com/watch?v=nsVxnbMH5bs[/url]Bat for Lashes
Laura
[/url][/b]
[img width=110 height=110]http://imageshack.us/a/img534/6417/batforlashest.jpg[/img]                 Banacafalata</t>
  </si>
  <si>
    <t>[url=http://www.youtube.com/watch?v=kPPaKFJukDA[/url]Stephen Lynch
Little tiny moustache
[/url][/b]
[img width=110 height=110]http://upload.wikimedia.org/wikipedia/en/thumb/a/a1/Stephen_Lynch_Craig_Machine.jpg/220px-Stephen_Lynch_Craig_Machine.jpg[/img]                    Tyrion</t>
  </si>
  <si>
    <t>[url=http://www.youtube.com/watch?v=0U4MqjxZvjs[/url]The hives
Main offender
[/url][/b]
[img width=110 height=110]http://upload.wikimedia.org/wikipedia/en/9/9f/Hives_main_offender.png[/img]                     Kaplan</t>
  </si>
  <si>
    <t>[url=http://www.youtube.com/watch?v=GiqOsKngc-c[/url]The Smiths
Please, Please, Please, 
Let Me Get What I Want[/url][/b]
[img width=110 height=110]http://s5.postimg.org/kzhg81bxj/smt.jpg[/img]                         er_calderilla</t>
  </si>
  <si>
    <t>[url=http://www.youtube.com/watch?v=qKUMNLaVTSs[/url]Arctic Monkeys
Pretty visitors
[/url][/b]
[img width=110 height=110]http://upload.wikimedia.org/wikipedia/en/thumb/2/20/Arcticmonkeys-humbug.jpg/220px-Arcticmonkeys-humbug.jpg[/img]                 Tyrion</t>
  </si>
  <si>
    <t>[url=http://www.youtube.com/watch?v=kvDMlk3kSYg[/url]Boney M
Rasputin
[/url][/b]
[img width=110 height=110]http://s53.radikal.ru/i140/1004/65/5828c3091f99.jpg[/img]                   Julu</t>
  </si>
  <si>
    <t>[url=http://www.youtube.com/watch?v=S_E2EHVxNAE[/url]Richard Marx
Right here waiting
[/url][/b]
[img width=110 height=110]http://i.imgur.com/fFeGLuc.jpg[/img]                              -  Monchita</t>
  </si>
  <si>
    <t>[url=http://www.youtube.com/watch?v=_Ng1tIAAIoA[/url]Nacha pop
Se dejaba llevar
[/url][/b]
[img width=110 height=110]http://perso.wanadoo.es/salluc/npop1985.jpg[/img]               Amelie Poulain</t>
  </si>
  <si>
    <t>[url=http://www.youtube.com/watch?v=Y5fBdpreJiU[/url]The killers
Somebody told me
[/url][/b]
[img width=110 height=110]http://i.imgur.com/1jV7Kf4.png[/img]                     - Dragondave</t>
  </si>
  <si>
    <t>[url=http://www.youtube.com/watch?v=FID8diwM-4A[/url]Oasis
Sunday morning call
[/url][/b]
[img width=110 height=110]http://images.uulyrics.com/cover/o/oasis/album-standing-on-the-shoulder-of-giants.jpg[/img]                     Juariomares</t>
  </si>
  <si>
    <t>[url=https://www.youtube.com/watch?v=vBecM3CQVD8[/url]Rolling Stones
Sympathy For the Devil
[/url][/b]
[img width=110 height=110]http://3.bp.blogspot.com/_8sAIfg-pOFg/TGkY7PobCpI/AAAAAAAAD-E/b_6GaSrgz5w/s320/20u8m50.jpg[/img]                      JuniMatarratas</t>
  </si>
  <si>
    <t>[url=http://www.youtube.com/watch?v=cMFWFhTFohk[/url]Band of horses
The Funeral
[/url][/b]
[img width=110 height=110]http://3.bp.blogspot.com/-jlOjbT9K9ic/Tm-krEICfbI/AAAAAAAAAO4/YxCbF_l0L8M/s1600/Band+of+Horses+-+Everything+All+The+Time.jpg[/img]                          er_calderilla</t>
  </si>
  <si>
    <t>[url=http://www.youtube.com/watch?v=3KG7r3VbqbI[/url]Los de marras
Sexo en la calle
[/url][/b]
[img width=110 height=110]http://i1.ytimg.com/vi/3KG7r3VbqbI/hqdefault.jpg[/img]                                 - Querol</t>
  </si>
  <si>
    <t>32[url=http://www.youtube.com/watch?v=2nQt0HJ-OLI[/url]Adriana Calcanhotto 
Do fundo do 
meu coração[/url][/b]
[img width=110 height=110]http://1.bp.blogspot.com/_NrC3Flk_noU/SE7HjaBzzKI/AAAAAAAAAv4/L4xkbPQeKko/s320/AdrianaCalcanhotoPerfil_E-Max.jpg[/img]                         Siouxsie</t>
  </si>
  <si>
    <t>22[url=http://www.youtube.com/watch?v=ljzehPvr9zk[/url]Tame impala
Feels like we 
only go backwards[/url][/b]
[img width=110 height=110]http://cdn.stereogum.com/files/2012/11/Tame-Impala-Feels-Like-We-Only-Go-Backwards.jpg[/img]                 Poppy Girl</t>
  </si>
  <si>
    <t>37[url=http://www.youtube.com/watch?feature=player_detailpage&amp;v=0put0_a--Ng[/url]Adele
Make You Feel My Love
[/url][/b]
[img width=110 height=110]http://3.bp.blogspot.com/-YFX3tJKS7q4/UQ4kYiEPmQI/AAAAAAAAAEg/ckmQXJUDqGQ/s1600/Adele+-+Make+You+Feel+My+Love.jpg[/img]                         0iker0</t>
  </si>
  <si>
    <t>15[url=http://www.youtube.com/watch?v=B2rx-bvd_hg[/url]La pulqueria
No hay amor (directo)
[/url][/b]
[img width=110 height=110]http://1.bp.blogspot.com/_lpxNq6nJ22o/SuoCLmQS8bI/AAAAAAAAAB0/KCXhh3iyqnE/s400/La_Pulqueria-Corridos_De_Amor-Frontal.jpg[/img]                        Julu</t>
  </si>
  <si>
    <t>[url=https://www.youtube.com/watch?v=rJPeUhQ3q6U[/url]Paramore
Miracle
[/url][/b]
[img width=110 height=110]hhttp://25.media.tumblr.com/tumblr_m568hykbDN1rw31omo1_500.jpg[/img]                   JuniMatarratas</t>
  </si>
  <si>
    <t>21 [url=http://www.youtube.com/watch?v=b2nd82xgrB0[/url]Soil
Pride
[/url][/b]
[img width=110 height=110]http://pichoster.net/images/wbsGB.jpg[/img]                               Wanchope</t>
  </si>
  <si>
    <t>30 [url=https://www.youtube.com/watch?v=4Hqe3jMHhvA[/url]Velvet Revolver
She Builds 
Quick Machines [/url][/b]
[img width=110 height=110]http://4.bp.blogspot.com/-P1_xyDS-vEs/UWbpYvxbBtI/AAAAAAAACA8/_en7sBKroG0/s1600/velvet-revolver-libertad.jpg[/img]                               El Nota</t>
  </si>
  <si>
    <t>25 [url=http://www.youtube.com/watch?v=kRYAi2rO0bQ[/url]Blur
There's no other way
[/url][/b]
[img width=110 height=110]http://991.com/newgallery/Blur-Theres-No-Other-W-71469.jpg[/img]                             -Siouxsie</t>
  </si>
  <si>
    <t>25 [url=http://www.youtube.com/watch?v=WMkujuy9bMc[/url]James Brown
Unchained
[/url][/b]
[img width=110 height=110]http://cdn.stereogum.com/files/2012/12/Django-Unchained-soundtrack.jpg[/img]                       loco8</t>
  </si>
  <si>
    <t>Grupo Repesca</t>
  </si>
  <si>
    <t xml:space="preserve"> [url=http://www.youtube.com/watch?v=QH3Fx41Jpl4 [/url]Nina Simone
Sinnerman 
[/url][/b]
[img width=110 height=110]http://jazzmena.files.wordpress.com/2011/04/a.jpeg[/img]          Julu</t>
  </si>
  <si>
    <t>julu</t>
  </si>
  <si>
    <t>banacafalata</t>
  </si>
  <si>
    <t>Kaplan</t>
  </si>
  <si>
    <t>Loco8</t>
  </si>
  <si>
    <t>Michael Myers</t>
  </si>
  <si>
    <t>El Nota</t>
  </si>
  <si>
    <t>AlanGabriel</t>
  </si>
  <si>
    <t>[url= https://www.youtube.com/watch?v=lmNiMhBnJIU[/url]Janis Joplin
Maybe 
[/url][/b]
[img width=110 height=110]http://fm.mega-bit.net/wp-content/uploads/sites/6/2013/05/dj.ihgotwao.400x400-75.jpg[/img]        kittynegri</t>
  </si>
  <si>
    <t>Totales</t>
  </si>
  <si>
    <t>Promedios</t>
  </si>
  <si>
    <t>[url=http://www.youtube.com/watch?v=CSJXle3LP_Q[/url]Korn
Coming Undone
[/url][/b]
[img width=110 height=110]http://3.bp.blogspot.com/-5I-kBIrRJCQ/UYpUPgJMv8I/AAAAAAAADY4/n4rt8NllQlI/s400/08ko.jpg[/img]                            kittynegri</t>
  </si>
  <si>
    <t>[url=http://www.youtube.com/watch?v=yiKUNehLLqA[/url]Metallica &amp; The San 
Francisco Symphonic Orchestra
The Call of Ktulu[/url][/b]
[img width=110 height=110]http://userserve-ak.last.fm/serve/_/4185451/Metallica+with+San+Francisco+Symphony+Orchestra+metallsimp4cc1.jpg[/img]                     Wanchope</t>
  </si>
  <si>
    <t>[url=http://www.youtube.com/watch?v=MM9zHF4e810[/url]Celtas cortos
Cuéntame un cuento
[/url][/b]
[img width=110 height=110]https://encrypted-tbn1.gstatic.com/images?q=tbn:ANd9GcRv96jVAZCAHzpBf2OkttNJS76yXTEHg5kvkefznuDNaD8geU6i[/img]                          Guillermolawe</t>
  </si>
  <si>
    <t>[url=http://www.youtube.com/watch?v=5KWiQPpJESQ[/url]SuperSkunk
Dos
[/url][/b]
[img width=110 height=110]https://encrypted-tbn0.gstatic.com/images?q=tbn:ANd9GcSpw2qh8JXLaAyBOJboVMjd8PB48bfZT5c36N1y-xmfGE1KV9Y5kg[/img]                     loco8</t>
  </si>
  <si>
    <t>[url=http://www.youtube.com/watch?v=yzibA7YP7VM[/url]The Cardigans 
Erase Rewind
[/url][/b]
[img width=110 height=110]http://eil.com/images/main/The+Cardigans+-+Erase%2Frewind+-+5%22+CD+SINGLE-136733.jpg[/img]                       kittynegri</t>
  </si>
  <si>
    <t>[url=http://www.youtube.com/watch?v=5Jj3wZVc7nw[/url]Jefferson Airplane
Somebody to love
[/url][/b]
[img width=110 height=110]http://4.bp.blogspot.com/_ALjTU8yhRdk/Stuld4bz6oI/AAAAAAAADPc/ypZ27HiV1xA/s400/jefferson_airplane-somebody_to_love_s.jpg[/img]                        Poppy Girl</t>
  </si>
  <si>
    <t>[url=http://www.youtube.com/watch?v=np0solnL1XY[/url]Lynyrd Skynyrd
Free Bird
[/url][/b]
[img width=110 height=110]http://www.skynyrdtributeband.com/images/logo_freebird.gif[/img]                         Julu</t>
  </si>
  <si>
    <t>[url=http://www.youtube.com/watch?v=GQbytKkt0tg[/url]Dover
Serenade
[/url][/b]
[img width=110 height=110]http://www.portaldelrock.com/writeable/editor_uploads/posts/Diciembre%2012/devilcame.jpg[/img]                        JuniMatarratas</t>
  </si>
  <si>
    <t>[url=http://www.youtube.com/watch?v=uiWMd-hhReE[/url]Catervas
Frio
[/url][/b]
[img width=110 height=110]http://www.peru.com/videos_musicales/buscador_artistas/images/catervas_disco_foto.jpg[/img]                       Siouxsie</t>
  </si>
  <si>
    <t>[url=http://www.youtube.com/watch?v=lmc21V-zBq0[/url]Woodkid
Run boy run
[/url][/b]
[img width=110 height=110]http://www.josepvinaixa.com/blog/wp-content/uploads/2013/02/Woodkid-The-Golden-Age-2013-1200x1200.png[/img]                       -  Poppy Girl</t>
  </si>
  <si>
    <t>[url=http://www.youtube.com/watch?v=ETl8l0N-wPI[/url]Sophie Ellis Bextor
Groovejet
[/url][/b]
[img width=110 height=110] http://991.com/newgallery/Sophie-Ellis-Bextor-Groovejet-If-This-334701.jpg[/img]                              Michael Myers</t>
  </si>
  <si>
    <t>[url=http://www.youtube.com/watch?v=dOpsjY3pM1E[/url]Luciano Pavarotti
Ridi Pagliaccio
[/url][/b]
[img width=110 height=110]http://lavidaimpostada.files.wordpress.com/2012/10/pavarotti.jpg?w=500[/img]                          0iker0</t>
  </si>
  <si>
    <t>[url=http://www.youtube.com/watch?v=vWesxME9Cto[/url]The Beach Boys
I get around
[/url][/b]
[img width=110 height=110]http://www.technologytell.com/entertainment/files/2012/09/The-Beach-Boys-album1.jpg[/img]                        - Querol</t>
  </si>
  <si>
    <t>[url=http://www.youtube.com/watch?v=tpKCqp9CALQ[/url]The Chemical Brothers
Hey Girl Hey Boy
[/url][/b]
[img width=110 height=110]http://t1.gstatic.com/images?q=tbn:ANd9GcQ7paelc2E6POqDYa6MGUiABOvQB1h2qgtY_0V3BGG47e2TnptqHg[/img]                          er_calderilla</t>
  </si>
  <si>
    <t>[url=http://www.youtube.com/watch?v=mMrcYDrtjng[/url]Alice Cooper
Poison
[/url][/b]
[img width=110 height=110]http://upload.wikimedia.org/wikipedia/en/thumb/8/87/Poison.jpg/220px-Poison.jpg[/img]                            Tyrion</t>
  </si>
  <si>
    <t>[url=http://www.youtube.com/watch?v=8Uee_mcxvrw[/url]Die Antwoord
I fink u freeky
[/url][/b]
[img width=110 height=110]http://cdn.pitchfork.com/news/45095/53e186dc.jpg[/img]                                        -  Poppy Girl</t>
  </si>
  <si>
    <t>[url=https://www.youtube.com/watch?v=Q7RVp3DvX1o[/url]Bush
Swallowed
[/url][/b]
[img width=110 height=110]http://upload.wikimedia.org/wikipedia/en/b/b3/Bush_-_Swallowed.jpg[/img]                        - Amelie Poulain</t>
  </si>
  <si>
    <t>Guiller4molawe</t>
  </si>
  <si>
    <t>[url=http://www.youtube.com/watch?v=J-0KRM_eROA[/url]Gary Moore
Still got the blues
[/url][/b]
[img width=110 height=110]http://i.imgur.com/BNRpWWm.png[/img]                             - Dragondave</t>
  </si>
  <si>
    <t>27 [url=http://www.youtube.com/watch?v=He_-pLBKdyQ[/url]Mercedes Sosa
Como la cigarra
[/url][/b]
[img width=110 height=110] http://o.scdn.co/300/dd05dfebaef69de1ddf20af2912ad5c8e5bf377f[/img]                     Siouxsie</t>
  </si>
  <si>
    <t>16 [url=http://www.youtube.com/watch?v=a9jxNusr0tE[/url]Canserbero
Jeremías 17:5
[/url][/b]
[img width=110 height=110]http://img.desmotivaciones.es/201204/sas_5.jpg[/img]                         Alangabriel</t>
  </si>
  <si>
    <t>25 [url=http://www.youtube.com/watch?v=kPPaKFJukDA[/url]Stephen Lynch
Little tiny moustache
[/url][/b]
[img width=110 height=110]http://upload.wikimedia.org/wikipedia/en/thumb/a/a1/Stephen_Lynch_Craig_Machine.jpg/220px-Stephen_Lynch_Craig_Machine.jpg[/img]                    Tyrion</t>
  </si>
  <si>
    <t>26 [url=http://www.youtube.com/watch?v=0U4MqjxZvjs[/url]The hives
Main offender
[/url][/b]
[img width=110 height=110]http://upload.wikimedia.org/wikipedia/en/9/9f/Hives_main_offender.png[/img]                     Kaplan</t>
  </si>
  <si>
    <t>23 [url=http://www.youtube.com/watch?v=qKUMNLaVTSs[/url]Arctic Monkeys
Pretty visitors
[/url][/b]
[img width=110 height=110]http://upload.wikimedia.org/wikipedia/en/thumb/2/20/Arcticmonkeys-humbug.jpg/220px-Arcticmonkeys-humbug.jpg[/img]                 Tyrion</t>
  </si>
  <si>
    <t>29 [url=http://www.youtube.com/watch?v=FID8diwM-4A[/url]Oasis
Sunday morning call
[/url][/b]
[img width=110 height=110]http://images.uulyrics.com/cover/o/oasis/album-standing-on-the-shoulder-of-giants.jpg[/img]                     Juariomares</t>
  </si>
  <si>
    <t>29 [url=http://www.youtube.com/watch?v=cMFWFhTFohk[/url]Band of horses
The Funeral
[/url][/b]
[img width=110 height=110]http://3.bp.blogspot.com/-jlOjbT9K9ic/Tm-krEICfbI/AAAAAAAAAO4/YxCbF_l0L8M/s1600/Band+of+Horses+-+Everything+All+The+Time.jpg[/img]                          er_calderilla</t>
  </si>
  <si>
    <t>Ganadores grupos</t>
  </si>
  <si>
    <t>16-17-47-53-56-</t>
  </si>
  <si>
    <t>[url=http://www.youtube.com/watch?v=vc6vs-l5dkc[/url]Panic! at The Disco
I write Sins 
not Tragedies[/url][/b]
[img width=110 height=110]https://encrypted-tbn2.gstatic.com/images?q=tbn:ANd9GcQ3WJFKKjsdc0jx6yIo6mvAsqNResBHgKnLvFVFROoUYNkRGSXH[/img]                                  0iker0</t>
  </si>
  <si>
    <t>28 [url=http://www.youtube.com/watch?v=_Ng1tIAAIoA[/url]Nacha pop
Se dejaba llevar
[/url][/b]
[img width=110 height=110]http://perso.wanadoo.es/salluc/npop1985.jpg[/img]               Amelie Poulain</t>
  </si>
  <si>
    <t>[url=http://www.tumimusic.com/Pilar-de-la-Hoz/Pilar-de-la-Hoz/Quiero-que-estes-conmigo/gbbft0700032/tracks/music/[/url]Pilar de la Hoz
Quiero que estes 
conmigo[/url][/b]
[img width=110 height=110]http://vico85.files.wordpress.com/2008/09/pilar_de_la_hoz.jpg[/img]                                        Siouxsie</t>
  </si>
  <si>
    <t>[url=http://www.youtube.com/watch?v=jKWuKOaGD94[/url]Extremoduro
La canción de los oficios
[/url][/b]
[img width=110 height=110]http://1.bp.blogspot.com/_tQ6HVtCENo0/TMQgIo7BQBI/AAAAAAAAAZE/hRyf6mVbMi8/s1600/Front.jpg[/img]                                Michael Myers</t>
  </si>
  <si>
    <t>[url=https://www.youtube.com/watch?v=wszovw_nxWo[/url]Antònia Font 
Leyenda negra
[/url][/b]
[img width=110 height=110]http://hablatumusica.com/wp-content/uploads/2012/10/ant%C3%B2nia-font-vost%C3%A8-%C3%A9s-aqu%C3%AD.jpg[/img]                               El Nota</t>
  </si>
  <si>
    <t>[url=http://www.youtube.com/watch?v=PuXoDVPDpz0[/url]The Beatles
In My Life
[/url][/b]
[img width=110 height=110]http://userserve-ak.last.fm/serve/_/26205445/Rubber+Soul+UK+RubberSoulUK.jpg[/img]                                Kaplan</t>
  </si>
  <si>
    <t>[url=http://www.youtube.com/watch?v=op3IA3GZz8I[/url]Sandra Nasic &amp; Apocalyptica
Path Vol II
[/url][/b]
[img width=110 height=110]http://rubenmerino.files.wordpress.com/2008/09/apocalyptica1.jpg[/img]                                      Wanchope</t>
  </si>
  <si>
    <t>[url=http://www.youtube.com/watch?v=kEP55brO52U[/url]Canto dos Malditos 
na Terra do Nunca
Olha a Minha Cara[/url][/b]
[img width=110 height=110]https://encrypted-tbn1.gstatic.com/images?q=tbn:ANd9GcSfYqPaHf_Zt0tQ499r3-QPFpekZQo1UN4AOoZEyFXbimRa4D-nUQ[/img]                             loco8</t>
  </si>
  <si>
    <t>[url=http://www.youtube.com/watch?v=UKjj4hk0pV4[/url]Nas
NY state of mind
[/url][/b]
[img width=110 height=110]http://cdn.songonlyrics.com/wp-content/uploads/2011/01/nas_illmatic_pv.jpg[/img]                             Kaplan</t>
  </si>
  <si>
    <t>[url=http://www.youtube.com/watch?v=XleOkGsYgO8[/url]The all american rejects
Move along
[/url][/b]
[img width=110 height=110]http://i.imgur.com/XRNl27x.jpg[/img]                               -  Monchita</t>
  </si>
  <si>
    <t>[url=https://www.youtube.com/watch?v=sQHGHoly77A[/url]Manel
Mort d’un heroi romàntic
[/url][/b]
[img width=110 height=110]http://www.bravogirona.com/images/1369902608.jpg[/img]                             El Nota</t>
  </si>
  <si>
    <t>[url=http://www.youtube.com/watch?v=Q4sPkS8b62Q[/url]Everything But The Girl
Missing
[/url][/b]
[img width=110 height=110]http://media.jukebox.es/a7239/a26037.jpg[/img]                           Amelie Poulain</t>
  </si>
  <si>
    <t>[url=http://www.youtube.com/watch?v=MG_cMzEOZOQ[/url]Guano Apes
Innocent Greed
[/url][/b]
[img width=110 height=110]http://4.bp.blogspot.com/_ZEqBMS7doko/SwLik4IgRwI/AAAAAAAAAbE/EgfCHKfiKPc/s1600/Guano+Apes+-+Dont+Give+Me+Names2+-+Front.jpg[/img]                            kittynegri</t>
  </si>
  <si>
    <t>[url=https://www.youtube.com/watch?v=olQSBu3glAE[/url]Dire Straits
Lady Writer
[/url][/b]
[img width=110 height=110]http://ring.cdandlp.com/oliverthedoor/photo_grande/114802614.jpg[/img]                          El Nota</t>
  </si>
  <si>
    <t>[url=http://www.youtube.com/watch?v=RnROqy8NyaE[/url]David Bowie
I'm Deranged
[/url][/b]
[img width=110 height=110]http://www.alterexa.com/wp-content/uploads/2011/02/Alterexa-Lost-Highway-Soundtrack.jpg[/img]                       Michael Myers</t>
  </si>
  <si>
    <t>[url=http://www.youtube.com/watch?v=NkAe30aEG5c[/url]Refused
New noise
[/url][/b]
[img width=110 height=110]http://2.bp.blogspot.com/_coFoAhVunLs/SLRm9VUGhWI/AAAAAAAABnk/5pE9aiAvb0I/s400/refused.jpg[/img]                               Kaplan</t>
  </si>
  <si>
    <t>[url=http://www.youtube.com/watch?v=jwCmoi8An8k[/url]Facto Delafe y 
las flores azules
Mar el poder del mar[/url][/b]
[img width=110 height=110]http://www.retromusica.com/wp-content/uploads/2008/04/facto-delafe-y-las-flores-azules-vs-el-mostruo-de-las-ramblas.jpg[/img]                                  Amelie Poulain</t>
  </si>
  <si>
    <t>[url=http://www.youtube.com/watch?v=AJtHg9FbLUA[/url]Barcelona
Please don't go
[/url][/b]
[img width=110 height=110]http://i1.sndcdn.com/artworks-000008079116-u98269-crop.jpg?435a760[/img]                            er_calderilla</t>
  </si>
  <si>
    <t>[url=http://www.youtube.com/watch?v=JQGTORbJgB4[/url]Django Django
Hail Bop
[/url][/b]
[img width=110 height=110]http://www.sparkups.com/wp-content/uploads/2012/02/django-django-hail-bop.jpg[/img]                                 Poppy Girl</t>
  </si>
  <si>
    <t>[url=http://www.youtube.com/watch?v=KZrFZlJKRF8[/url]Enrique Urquijo 
y Los Problemas
Ojalá que te vaya bonito[/url][/b]
[img width=110 height=110]http://o.scdn.co/300/3eea732a61ec7116e6aabd70e3384da2b439012b[/img]                          Guillermolawe</t>
  </si>
  <si>
    <t>[url=http://www.youtube.com/watch?v=snILjFUkk_A[/url]Depeche Mode
Never let me 
down again[/url][/b]
[img width=110 height=110]http://eil.com/images/main/Depeche+Mode+-+Never+Let+Me+Down+Again+-+12%22+RECORD%2FMAXI+SINGLE-414125.jpg[/img]                            Amelie Poulain</t>
  </si>
  <si>
    <t>[url=http://www.youtube.com/watch?v=XCuIyA7kXvI[/url]Marylin Monroe
My heart 
belongs to daddy[/url][/b]
[img width=110 height=110]http://www.thisismarilyn.com/artwork/sharafyan-2009060710131-my_heart_belongs_to_daddy_number-original.jpg[/img]                       Tyrion</t>
  </si>
  <si>
    <t>[url=http://www.youtube.com/watch?v=4N3N1MlvVc4[/url]Gary Jules
Mad World
[/url][/b]
[img width=110 height=110]http://a141.idata.over-blog.com/300x300/0/38/57/25/MUSIQUE/US-2/Mad-World-01.jpg[/img]                               er_calderilla</t>
  </si>
  <si>
    <t>3-4-19-22-30-62-73</t>
  </si>
  <si>
    <t>21-24-25-27-57</t>
  </si>
  <si>
    <t>15-36-46-58-78</t>
  </si>
  <si>
    <t>5(+5s)-11-60</t>
  </si>
  <si>
    <t>20(+5s)-49-75</t>
  </si>
  <si>
    <t>9-31-43-45-48-55-65</t>
  </si>
  <si>
    <t>67-68</t>
  </si>
  <si>
    <t>18-29-41-50</t>
  </si>
  <si>
    <t>8-33-72</t>
  </si>
  <si>
    <t>13-32-44-70</t>
  </si>
  <si>
    <t>6-14-59-66</t>
  </si>
  <si>
    <t>28-40-42(+5s)-63</t>
  </si>
  <si>
    <t>2-26-38-51-83</t>
  </si>
  <si>
    <t xml:space="preserve">52-64 </t>
  </si>
  <si>
    <t>7-35(+5s)-61-80-82</t>
  </si>
  <si>
    <t>24 [url=http://www.youtube.com/watch?v=CSJXle3LP_Q[/url]Korn
Coming Undone
[/url][/b]
[img width=110 height=110]http://3.bp.blogspot.com/-5I-kBIrRJCQ/UYpUPgJMv8I/AAAAAAAADY4/n4rt8NllQlI/s400/08ko.jpg[/img]                            kittynegri</t>
  </si>
  <si>
    <t>25 [url=https://www.youtube.com/watch?v=Q7RVp3DvX1o[/url]Bush
Swallowed
[/url][/b]
[img width=110 height=110]http://upload.wikimedia.org/wikipedia/en/b/b3/Bush_-_Swallowed.jpg[/img]                        - Amelie Poulain</t>
  </si>
  <si>
    <t>22 [url=http://www.youtube.com/watch?v=J-0KRM_eROA[/url]Gary Moore
Still got the blues
[/url][/b]
[img width=110 height=110]http://i.imgur.com/BNRpWWm.png[/img]                             - Dragondave</t>
  </si>
  <si>
    <t>25 [url=http://www.youtube.com/watch?v=np0solnL1XY[/url]Lynyrd Skynyrd
Free Bird
[/url][/b]
[img width=110 height=110]http://www.skynyrdtributeband.com/images/logo_freebird.gif[/img]                         Julu</t>
  </si>
  <si>
    <t>12 [url=http://www.youtube.com/watch?v=uiWMd-hhReE[/url]Catervas
Frio
[/url][/b]
[img width=110 height=110]http://www.peru.com/videos_musicales/buscador_artistas/images/catervas_disco_foto.jpg[/img]                       Siouxsie</t>
  </si>
  <si>
    <t>15 [url=http://www.youtube.com/watch?v=ETl8l0N-wPI[/url]Sophie Ellis Bextor
Groovejet
[/url][/b]
[img width=110 height=110] http://991.com/newgallery/Sophie-Ellis-Bextor-Groovejet-If-This-334701.jpg[/img]                              Michael Myers</t>
  </si>
  <si>
    <t>20 [url=http://www.tumimusic.com/Pilar-de-la-Hoz/Pilar-de-la-Hoz/Quiero-que-estes-conmigo/gbbft0700032/tracks/music/[/url]Pilar de la Hoz
Quiero que estes 
conmigo[/url][/b]
[img width=110 height=110]http://vico85.files.wordpress.com/2008/09/pilar_de_la_hoz.jpg[/img]                                        Siouxsie</t>
  </si>
  <si>
    <t>14 [url=http://www.youtube.com/watch?v=8Uee_mcxvrw[/url]Die Antwoord
I fink u freeky
[/url][/b]
[img width=110 height=110]http://cdn.pitchfork.com/news/45095/53e186dc.jpg[/img]                                        -  Poppy Girl</t>
  </si>
  <si>
    <t>[url=http://www.tumimusic.com/Pilar-de-la-Hoz/Pilar-de-la-Hoz/Quiero-que-estes-conmigo/gbbft0700032/tracks/music/[/url]Pilar de la Hoz
Quiero que estés 
conmigo[/url][/b]
[img width=110 height=110]http://vico85.files.wordpress.com/2008/09/pilar_de_la_hoz.jpg[/img]                                        Siouxsie</t>
  </si>
  <si>
    <t>grupo 41</t>
  </si>
  <si>
    <t>grupo 42</t>
  </si>
  <si>
    <t>23-34-71-76-79-84-87</t>
  </si>
  <si>
    <t>10-12-69-77-85</t>
  </si>
  <si>
    <t>54 -81-86</t>
  </si>
  <si>
    <t>1-37-39-74-88</t>
  </si>
  <si>
    <t>20 [url=https://www.youtube.com/watch?v=sQHGHoly77A[/url]Manel
Mort d’un heroi romàntic
[/url][/b]
[img width=110 height=110]http://www.bravogirona.com/images/1369902608.jpg[/img]                             El Nota</t>
  </si>
  <si>
    <t>27 [url=http://www.youtube.com/watch?v=Q4sPkS8b62Q[/url]Everything But The Girl
Missing
[/url][/b]
[img width=110 height=110]http://media.jukebox.es/a7239/a26037.jpg[/img]                           Amelie Poulain</t>
  </si>
  <si>
    <t>34 [url=http://www.youtube.com/watch?v=jKWuKOaGD94[/url]Extremoduro
La canción de los oficios
[/url][/b]
[img width=110 height=110]http://1.bp.blogspot.com/_tQ6HVtCENo0/TMQgIo7BQBI/AAAAAAAAAZE/hRyf6mVbMi8/s1600/Front.jpg[/img]                                Michael Myers</t>
  </si>
  <si>
    <t>17  [url=https://www.youtube.com/watch?v=wszovw_nxWo[/url]Antònia Font 
Leyenda negra
[/url][/b]
[img width=110 height=110]http://hablatumusica.com/wp-content/uploads/2012/10/ant%C3%B2nia-font-vost%C3%A8-%C3%A9s-aqu%C3%AD.jpg[/img]                               El Nota</t>
  </si>
  <si>
    <t>17 [url=http://www.youtube.com/watch?v=UKjj4hk0pV4[/url]Nas
NY state of mind
[/url][/b]
[img width=110 height=110]http://cdn.songonlyrics.com/wp-content/uploads/2011/01/nas_illmatic_pv.jpg[/img]                             Kaplan</t>
  </si>
  <si>
    <t>24 [url=http://www.youtube.com/watch?v=NkAe30aEG5c[/url]Refused
New noise
[/url][/b]
[img width=110 height=110]http://2.bp.blogspot.com/_coFoAhVunLs/SLRm9VUGhWI/AAAAAAAABnk/5pE9aiAvb0I/s400/refused.jpg[/img]                               Kaplan</t>
  </si>
  <si>
    <t>26 [url=http://www.youtube.com/watch?v=jwCmoi8An8k[/url]Facto Delafe y 
las flores azules
Mar el poder del mar[/url][/b]
[img width=110 height=110]http://www.retromusica.com/wp-content/uploads/2008/04/facto-delafe-y-las-flores-azules-vs-el-mostruo-de-las-ramblas.jpg[/img]                                  Amelie Poulain</t>
  </si>
  <si>
    <t>33 [url=http://www.youtube.com/watch?v=KZrFZlJKRF8[/url]Enrique Urquijo 
y Los Problemas
Ojalá que te vaya bonito[/url][/b]
[img width=110 height=110]http://o.scdn.co/300/3eea732a61ec7116e6aabd70e3384da2b439012b[/img]                          Guillermolawe</t>
  </si>
  <si>
    <t>[url=http://www.youtube.com/watch?v=bKgAEb3T_6s[/url]Nino Bravo
Libre
 [/url][/b]
[img width=110 height=110]https://encrypted-tbn1.gstatic.com/images?q=tbn:ANd9GcS-Nsfy40_BrHTnXhTnCSwKcvkHGX-BGNd1NX8eNvlyWZ79z9Li [/img]         Guillermolawe</t>
  </si>
  <si>
    <t>[url=http://www.youtube.com/watch?v=QH3Fx41Jpl4 [/url]Nina Simone
Sinnerman 
[/url][/b]
[img width=110 height=110]http://jazzmena.files.wordpress.com/2011/04/a.jpeg[/img]          Julu</t>
  </si>
  <si>
    <t>[url=http://www.youtube.com/watch?v=bgkdc5biZnE[/url]Joaquin Sabina
19 dias 
y 500 noches[/url][/b]
[img width=110 height=110]http://sesiongolfa.com/wp-content/uploads/2012/06/19-dias-y-500-noches.jpg[/img]     Amarmol</t>
  </si>
  <si>
    <t>Havoc</t>
  </si>
  <si>
    <t>[url=https://www.youtube.com/watch?v=x3ltqQnCEPs[/url]Sting
They dance alone
[/url][/b]
[img width=110 height=110]http://www.recordsale.de/cdpix/s/sting-they_dance_alone.jpg[/img]                             Amarmol</t>
  </si>
  <si>
    <t>G. ganados</t>
  </si>
  <si>
    <t>Total</t>
  </si>
  <si>
    <t>Promedio</t>
  </si>
  <si>
    <t>2-</t>
  </si>
  <si>
    <t>[url=https://www.youtube.com/watch?v=9C1BCAgu2I8[/url]Simon and Garfunkel
Mrs Robinson
[/url][/b]
[img width=110 height=110]http://eltrasterodepalacio.files.wordpress.com/2012/04/el-graduado-02.jpg[/img]                       - Querol</t>
  </si>
  <si>
    <t>30 [url=http://www.youtube.com/watch?v=an6A-Wu6-B4[/url]Caesars
Jerk it out
[/url][/b]
[img width=110 height=110]http://upload.wikimedia.org/wikipedia/en/thumb/7/7c/Jerk_It_Out_-_The_Caesars.jpg/220px-Jerk_It_Out_-_The_Caesars.jpg[/img]                    Juariomares</t>
  </si>
  <si>
    <t>27 [url=http://www.youtube.com/watch?v=oKFkc19T3Dk[/url]Rodriguez
Cause
[/url][/b]
[img width=110 height=110]http://aminus3.s3.amazonaws.com/image/g0024/u00023189/i01481218/46c3ae31613da69ea8abfd7c18643a08_large.jpg[/img]          Banacafalata</t>
  </si>
  <si>
    <t>22 [url=http://www.youtube.com/watch?v=LoQYw49saqc[/url]Gorillaz
Clint Eastwood
[/url][/b]
[img width=110 height=110]http://images1.wikia.nocookie.net/__cb20100505232257/gorillaz/es/images/0/07/ClintEastwood_Gorillaz_single.jpg[/img]          JuniMatarratas</t>
  </si>
  <si>
    <t>22 [url=http://www.youtube.com/watch?v=fArx9p6oOOU[/url]Depeche Mode
World in my Eyes
[/url][/b]
[img width=110 height=110]http://www.iconic-culture.com/catalog/world%20in%20my%20eyes%20jap%20cd.jpg[/img]            Michael Myers</t>
  </si>
  <si>
    <t>26 [url=http://www.youtube.com/watch?v=-2WDcCT3YeM[/url]Juliette And The Licks
Hot kiss
[/url][/b]
[img width=110 height=110]http://1.bp.blogspot.com/_P5QM0M9qYH0/S7T4LR0RikI/AAAAAAAAAS0/9AKhKHtRL6I/s1600/juliette-and-licks_four-on-the-floor.jpg[/img]                    loco8</t>
  </si>
  <si>
    <t>26 [url=http://www.youtube.com/watch?v=VAJ-WMwGsco[/url]Stereophonics 
It means nothing
[/url][/b]
[img width=110 height=110]http://eil.com/images/main/Stereophonics+-+It+Means+Nothing+-+5%22+CD+SINGLE-414466.jpg[/img]             Amelie Poulain</t>
  </si>
  <si>
    <t>27 [url=https://www.youtube.com/watch?v=nMO5Ko_77Hk[/url]Amy Winehouse 
Love Is A Losing Game
[/url][/b]
[img width=110 height=110]http://www.themusicpimp.com/wp-content/uploads/2011/07/amy_winehouseback_to_black_front_400x400.jpg[/img]  kittynegri</t>
  </si>
  <si>
    <t>27 [url=http://www.youtube.com/watch?v=k8mtXwtapX4 [/url]Glen Hansard 
&amp; Marketa Irglova
Falling slowly[/url][/b]
[img width=110 height=110]https://encrypted-tbn2.gstatic.com/images?q=tbn:ANd9GcSP4DDtIsoCmwEa86_HTxX3blwkMFFXCVJIZo9lHlf_8cUVSnk[/img]      Guillermolawe</t>
  </si>
  <si>
    <t>29 [url=http://www.youtube.com/watch?v=Zh-ML1Y4Sgk[/url]Avenged sevenford  
A little 
piece of heaven [/url][/b]
[img width=110 height=110]http://s2.favim.com/orig/29/a-little-piece-of-heaven-avenged-sevenfold-eat-it-keep-calm-and-Favim.com-244095.jpg[/img]       Juariomares</t>
  </si>
  <si>
    <t>28 [url=http://www.youtube.com/watch?v=ahqS4JigztA[/url]Prince
Kiss
[/url][/b]
[img width=110 height=110]http://www.musicalos80.com/wp-content/uploads/Prince-Kiss.jpg[/img]           Guillermolawe</t>
  </si>
  <si>
    <t>23 [url=http://www.youtube.com/watch?v=XCuIyA7kXvI[/url]Marylin Monroe
My heart 
belongs to daddy[/url][/b]
[img width=110 height=110]http://www.thisismarilyn.com/artwork/sharafyan-2009060710131-my_heart_belongs_to_daddy_number-original.jpg[/img]                       Tyrion</t>
  </si>
  <si>
    <t>34 [url=http://www.youtube.com/watch?v=i2A6ItHeFus[/url]Quiet Riot
Cum On Feel 
the Noize[/url][/b]
[img width=110 height=110]http://aquellos80.files.wordpress.com/2008/06/qr.jpg[/img]                   Julu</t>
  </si>
  <si>
    <t>29 [url=http://www.youtube.com/watch?feature=player_embedded&amp;v=6eXsBj9BCdM [/url]Scouting For Girls 
I Wish I Was James Bond 
[/url][/b]
[img width=110 height=110]http://www.scoutingforgirls.com/media/gallery_images/lightbox/8.jpg[/img]      0iker0</t>
  </si>
  <si>
    <t>31 [url= https://www.youtube.com/watch?v=lmNiMhBnJIU[/url]Janis Joplin
Maybe 
[/url][/b]
[img width=110 height=110]http://fm.mega-bit.net/wp-content/uploads/sites/6/2013/05/dj.ihgotwao.400x400-75.jpg[/img]        kittynegri</t>
  </si>
  <si>
    <t>24 [url=http://www.youtube.com/watch?v=7Jy6H8DqTg8 [/url]Bruce Springsteen 
&amp; The E-Street Band
Incident on 57th street[/url][/b]
[img width=110 height=110]http://o.scdn.co/300/891217be8ca8881408b4821f0e8480be63c4e07d[/img]         Guillermolawe</t>
  </si>
  <si>
    <t>28 [url=http://www.youtube.com/watch?v=mFsefQ8OEio[/url]The Eagles
Victim Of Love
[/url][/b]
[img width=110 height=110]http://1.bp.blogspot.com/-EhVFiUmcGSc/TpWmzHKT-cI/AAAAAAAACLM/gDUHZxep7Vc/s1600/Hotel_California_200A.jpg[/img]                  loco8</t>
  </si>
  <si>
    <t>[url=http://www.youtube.com/watch?v=DeumyOzKqgI[/url]Adele
Skyfall
[/url][/b]
[img width=110 height=110]http://3.bp.blogspot.com/-Lj50XwqTlAg/USteMI1w1TI/AAAAAAAAI1E/FeWZMDlyDP4/s1600/skyfall_adele.jpg[/img]                Michael Myers</t>
  </si>
  <si>
    <t>[url=http://www.youtube.com/watch?v=2X_2IdybTV0[/url]Kansas
Carry on my 
wayward son[/url][/b]
[img width=110 height=110]http://i.imgur.com/lQP5k.jpg[/img]              Dragondave</t>
  </si>
  <si>
    <t>Alanganriel</t>
  </si>
  <si>
    <t>18 [url=http://www.youtube.com/watch?v=JQGTORbJgB4[/url]Django Django
Hail Bop
[/url][/b]
[img width=110 height=110]http://www.sparkups.com/wp-content/uploads/2012/02/django-django-hail-bop.jpg[/img]                                 Poppy Girl</t>
  </si>
  <si>
    <t>22 [url=http://www.youtube.com/watch?v=EV5mZ4Znjg0[/url]Supersubmarina
Supersubmarina
[/url][/b]
[img width=110 height=110]http://img.hipersonica.com/2010/01/supersubmarina_500.jpg[/img]                                Amelie Poulain</t>
  </si>
  <si>
    <t>30 [url=http://www.youtube.com/watch?v=MS91knuzoOA[/url]Pearl Jam
Jeremy
[/url][/b]
[img width=110 height=110]http://2.bp.blogspot.com/_oVWcQ4Do3U8/SwJFsMX5JCI/AAAAAAAAACc/3OE0f_BbFRE/s1600/Pearl+Jam+-+Jeremy.jpg[/img]       - AlanGabriel</t>
  </si>
  <si>
    <t>28 [url=https://www.youtube.com/watch?v=itY62ToB5SE[/url]The Strokes
One way trigger
[/url][/b]
[img width=110 height=110]http://cdn.stereogum.com/files/2013/01/strokes-one-way-trigger.jpg[/img]        El Nota</t>
  </si>
  <si>
    <t>24 [url=http://www.youtube.com/watch?v=dYQ_lse44gQ[/url[/url]Mumford and Sons
White blank page 
[/url][/b]
[img width=110 height=110]http://upload.wikimedia.org/wikipedia/en/thumb/f/f3/Mumfordsonssighnomore.jpg/220px-Mumfordsonssighnomore.jpg[/img]          Tyrion</t>
  </si>
  <si>
    <t>26 [url=http://www.youtube.com/watch?v=x7mOxdEDNn8[/url]Placebo
This picture
[/url][/b]
[img width=110 height=110]http://userserve-ak.last.fm/serve/_/33325471/Once+More+With+Feeling+The+Singles+1996++2004+Once_More_With_FeelingPlacebo_.jpg[/img]       Michael Myers</t>
  </si>
  <si>
    <t>26 [url=http://www.youtube.com/watch?v=83GHZr1kv5Y [/url]Yann Tiersen 
La muette
[/url][/b]
[img width=110 height=110]http://dinguepaumes.free.fr/groupes/T/tiersen/cas2.jpg [/img]
         Siouxsie</t>
  </si>
  <si>
    <t>31 [url=http://www.youtube.com/watch?v=1slFc9G7I74[/url]The offspring
Hit that
[/url][/b]
[img width=110 height=110]http://www.iconic-culture.com/catalog/hit%20that%20promo%20cd.jpg[/img]                Juariomares</t>
  </si>
  <si>
    <t>24 [url=http://www.youtube.com/watch?v=MG_cMzEOZOQ[/url]Guano Apes
Innocent Greed
[/url][/b]
[img width=110 height=110]http://4.bp.blogspot.com/_ZEqBMS7doko/SwLik4IgRwI/AAAAAAAAAbE/EgfCHKfiKPc/s1600/Guano+Apes+-+Dont+Give+Me+Names2+-+Front.jpg[/img]                            kittynegri</t>
  </si>
  <si>
    <t>24 [url=http://www.youtube.com/watch?v=5sjqbuUwlMs&amp;feature=youtube_gdata_player[/url]Cyndi Lauper
True Colors
[/url][/b]
[img width=110 height=110]http://i.imgur.com/2HQcLU6.jpg[/img]        -  Monchita</t>
  </si>
  <si>
    <t>20 [url=http://www.youtube.com/watch?v=5KWiQPpJESQ[/url]SuperSkunk
Dos
[/url][/b]
[img width=110 height=110]https://encrypted-tbn0.gstatic.com/images?q=tbn:ANd9GcSpw2qh8JXLaAyBOJboVMjd8PB48bfZT5c36N1y-xmfGE1KV9Y5kg[/img]                     loco8</t>
  </si>
  <si>
    <t>19 [url=http://www.youtube.com/watch?v=nEAWlUKRHHk[/url]Dame Shirley Bassey
No Good 
About Goodbye[/url][/b]
[img width=110 height=110]http://ecx.images-amazon.com/images/I/51MIS3qIosL._SL500_AA280_.jpg[/img]                    0iker0</t>
  </si>
  <si>
    <t>25 [url=http://www.youtube.com/watch?v=ZO6vmXtwiSc[/url]Juliette Lewis 
(PJ Harvey cover)
Hardly Wait[/url][/b]
[img width=110 height=110]http://i1.ytimg.com/vi/Y5c7_lC-EYc/hqdefault.jpg[/img] 
              Wanchope</t>
  </si>
  <si>
    <t>[url=http://www.youtube.com/watch?v=UznHTBZIa8E[/url]Bat for Lashes
Laura
[/url][/b]
[img width=110 height=110]http://imageshack.us/a/img534/6417/batforlashest.jpg[/img]                 Banacafalata</t>
  </si>
  <si>
    <t>[url=https://www.youtube.com/watch?v=M5aISEWoIQA[/url]Nickleback
Animals
[/url][/b]
[img width=110 height=110]http://4.bp.blogspot.com/-Qo6b8ohKs5U/UGtFMdREOyI/AAAAAAAAN3E/glFl1l5gMpM/s1600/07-Niceklblack+-+Animals.jpg[/img]          Wanchope</t>
  </si>
  <si>
    <t>31 [url=http://www.youtube.com/watch?v=fFQUJzkfxlU[/url]Radiohead
Paranoid android
[/url][/b]
[img width=110 height=110]http://s3.argim.net/files/w/radiohead_logo_240.jpg[/img]            Kaplan</t>
  </si>
  <si>
    <t>28 [url=https://www.youtube.com/watch?v=I11t5mj9FOk[/url]Jackson Browne
Load Out / Stay 
(just a little bit longer)[/url][/b]
[img width=110 height=110]http://davidkanigan.files.wordpress.com/2013/01/jackson-browne.jpg?w=600[/img]                     El Nota</t>
  </si>
  <si>
    <t>29 [url=http://www.youtube.com/watch?v=WA_xjBaXor0&amp;feature=youtu.be[/url]Incubus 
Anna Molly
[/url][/b]
[img width=110 height=110]http://sp9.fotolog.com/photo/25/8/55/iloveincubus/1197533382_f.jpg[/img]           Wanchope</t>
  </si>
  <si>
    <t>Alangabrfiel</t>
  </si>
  <si>
    <t>[url=http://www.youtube.com/watch?v=j_-RO9bkZv0[/url]David Bowie
Starman
[/url][/b]
[img width=110 height=110]http://upload.wikimedia.org/wikipedia/en/6/6a/StarmanUK.jpg[/img]            Tyrion</t>
  </si>
  <si>
    <t>Amele Poulian</t>
  </si>
  <si>
    <t>Amelie Poualin</t>
  </si>
  <si>
    <t>[url=http://www.youtube.com/watch?feature=player_embedded&amp;v=5QYxuGQMCuU[/url]Michael Bublé
It's A Beautiful Day
[/url][/b]
[img width=110 height=110]http://www.lyrics007.com/images/1/its-a-beautiful-day.jpg[/img]                       0iker0</t>
  </si>
  <si>
    <t>[url=http://www.youtube.com/watch?v=2g_FD_sYazk[/url]The Ronettes
Be My Baby
[/url][/b]
[img width=110 height=110]http://www.africanafrican.com/PhotoAlbum22/fullsize/81j95o5bh82c5958.jpg[/img]                     kittynegri</t>
  </si>
  <si>
    <t>[url=http://www.youtube.com/watch?v=zYWSZOLU-hE  [/url]Counting crows
Mr Jones
[/url][/b]
[img width=110 height=110]http://eil.com/Gallery/57372b.jpg[/img]      Tyrion</t>
  </si>
  <si>
    <t>[url=https://www.youtube.com/watch?v=2h_u0mRCrsw[/url]The korgis
Everybody's got to 
learn sometime[/url][/b]
[img width=110 height=110]http://www.chartstats.com/images/artwork/5609.jpg[/img]            Amarmol</t>
  </si>
  <si>
    <t>[url=https://www.youtube.com/watch?v=Fl7E2MXSXlY[/url]Bryan Adams  
18 'til I die
[/url][/b]
[img width=110 height=110]http://i.imgur.com/3XBdRON.jpg[/img]          Monchita</t>
  </si>
  <si>
    <t>20-</t>
  </si>
  <si>
    <t>22-</t>
  </si>
  <si>
    <t>25 [url=http://www.youtube.com/watch?v=UznHTBZIa8E[/url]Bat for Lashes
Laura
[/url][/b]
[img width=110 height=110]http://imageshack.us/a/img534/6417/batforlashest.jpg[/img]                 Banacafalata</t>
  </si>
  <si>
    <t>16 [url=http://www.youtube.com/watch?v=3KG7r3VbqbI[/url]Los de marras
Sexo en la calle
[/url][/b]
[img width=110 height=110]http://i1.ytimg.com/vi/3KG7r3VbqbI/hqdefault.jpg[/img]                                 - Querol</t>
  </si>
  <si>
    <t>16 [url=http://www.youtube.com/watch?v=zNK_r2QAXAo[/url]Silverchair
Ana's song (Open Fire)
[/url][/b]
[img width=110 height=110]http://i.imgur.com/D9lFQxW.jpg[/img]             -  Monchita</t>
  </si>
  <si>
    <t>19 [url=http://www.youtube.com/watch?v=xWrrLc8ieDs [/url]The Vaccines
Teenage Icon
[/url][/b]
[img width=110 height=110]http://reactor.imer.gob.mx/wp-content/uploads/2013/01/The-vaccines.jpg [/img]                     Banacafalata</t>
  </si>
  <si>
    <t>[url=http://www.youtube.com/watch?v=zc4AkEC_UWU[/url]Monkey Majik + Yoshida Bros 
Change (videoclip version)
[/url][/b]
[img width=110 height=110]http://i.imgur.com/lInJj8i.jpg[/img]       - Dragondave</t>
  </si>
  <si>
    <t>27 [url=http://www.youtube.com/watch?v=kFzViYkZAz4[/url]Edith Piaf
La vie en rose
[/url][/b]
[img width=110 height=110]http://2.bp.blogspot.com/-DUcH228BIu8/UTlausGnjrI/AAAAAAAADP8/gGlw1jKYnwA/s1600/edith_piaf-la_vie_en_rose_live_in_brussels.jpg[/img]                Amelie Poulain</t>
  </si>
  <si>
    <t>21 [url=http://www.youtube.com/watch?v=zc4AkEC_UWU[/url]Monkey Majik + Yoshida Bros 
Change (videoclip version)
[/url][/b]
[img width=110 height=110]http://i.imgur.com/lInJj8i.jpg[/img]       - Dragondave</t>
  </si>
  <si>
    <t>15 [url=http://www.youtube.com/watch?v=XleOkGsYgO8[/url]The all american rejects
Move along
[/url][/b]
[img width=110 height=110]http://i.imgur.com/XRNl27x.jpg[/img]                               -  Monchita</t>
  </si>
  <si>
    <t>24 [url=http://www.youtube.com/watch?v=JywK_5bT8z0[/url]Los Archies
Sugar
[/url][/b]
[img width=110 height=110]http://www.doylex.com/Music/Bubblegum/Archies/the_archies_sugar-UKCD1.jpg[/img]                           Julu</t>
  </si>
  <si>
    <t>[url=http://www.youtube.com/watch?v=YmYLaYwH0Tg[/url]Smashing pumpkins 
99 floors
[/url][/b]
[img width=110 height=110]http://userserve-ak.last.fm/serve/_/46539519/If+All+Goes+Wrong+Untitled1.png[/img]        Siouxsie</t>
  </si>
  <si>
    <t>24 [url=http://www.youtube.com/watch?v=YmYLaYwH0Tg[/url]Smashing pumpkins 
99 floors
[/url][/b]
[img width=110 height=110]http://userserve-ak.last.fm/serve/_/46539519/If+All+Goes+Wrong+Untitled1.png[/img]        Siouxsie</t>
  </si>
  <si>
    <t>27 [url=http://www.youtube.com/watch?v=jWkMhCLkVOg[/url]R.E.M. 
What's the 
frequency Kenneth?[/url][/b]
[img width=110 height=110]http://upload.wikimedia.org/wikipedia/en/thumb/8/8a/R.E.M._-_What%27s_the_Frequency_Kenneth.jpg/220px-R.E.M._-_What%27s_the_Frequency_Kenneth.jpg[/img]            Tyrion</t>
  </si>
  <si>
    <t>15 [url=http://www.youtube.com/watch?v=8yvGCAvOAfM[/url]Thirty Seconds To Mars
The Kill (Bury Me)
[/url][/b]
[img width=110 height=110]http://upload.wikimedia.org/wikipedia/en/c/cd/30_Seconds_to_Mars_-_The_Kill.jpg[/img]                  kittynegri</t>
  </si>
  <si>
    <t>21 [url=https://www.youtube.com/watch?v=8RuF5POe-OE[/url]Placebo
Twenty Years
[/url][/b]
[img width=110 height=110]http://images.uulyrics.com/cover/p/placebo/album-meds-cddvd.jpg[/img]                          kittynegri</t>
  </si>
  <si>
    <t>[url=https://www.youtube.com/watch?v=T1Ond-OwgU8[/url]Elvis Presley 
Blue Suede Shoes
[/url][/b]
[img width=110 height=110]http://www.totalsoundrecording.com/zenstore/images/elvis%20presley.jpg[/img]              El Nota</t>
  </si>
  <si>
    <t>21 [url=http://www.youtube.com/watch?v=G7Hk-JiYo9A[/url]Marlango
Pequeño vals
[/url][/b]
[img width=110 height=110]http://1.bp.blogspot.com/-y2WhVaskmZ4/Uda0U4iXLoI/AAAAAAAAAFo/p7QcKAgd79E/s1600/IMGP2626.JPG[/img]                                                      Amelie Poulain</t>
  </si>
  <si>
    <t>17 [url=http://www.youtube.com/watch?v=2X_2IdybTV0[/url]Kansas
Carry on my 
wayward son[/url][/b]
[img width=110 height=110]http://i.imgur.com/lQP5k.jpg[/img]              Dragondave</t>
  </si>
  <si>
    <t>18 [url=http://www.youtube.com/watch?v=5m2oYL4lLCI[/url]Inner circle 
A la la la la long
[/url][/b]
[img width=110 height=110]http://i.imgur.com/t0LxxVD.jpg[/img]               Julu</t>
  </si>
  <si>
    <t>20 [url=https://www.youtube.com/watch?v=O4KzyRttAts[/url]The Darkness
Friday Night
[/url][/b]
[img width=110 height=110]http://2.bp.blogspot.com/-7LmKO8ORmHY/TeN_hvCZ2YI/AAAAAAAAAEA/pgL9pMsGeAA/s1600/The+Darkness+-+Permission+to+Land+%25282003%2529.jpg[/img]               El Nota</t>
  </si>
  <si>
    <t>[url=http://www.youtube.com/watch?v=OMaycNcPsHI[/url]Placebo
Every you, every me
[/url][/b]
[img width=110 height=110]http://i.imgur.com/yNGWBFQ.png[/img]           -  Monchita</t>
  </si>
  <si>
    <t>[url=http://www.youtube.com/watch?v=KweuRfCxDpc[/url]Love of lesbian
Mon Petit cabroin
[/url][/b]
[img width=110 height=110]http://i.imgur.com/a6wYxte.jpg[/img]               - Dragondave</t>
  </si>
  <si>
    <t>Alangabreil</t>
  </si>
  <si>
    <t>[url=https://www.youtube.com/watch?v=K2vwBU-1mm4[/url]Shivaree
Goodnight moon
[/url][/b]
[img width=110 height=110]http://djbrecord.free.fr/shivaree001.jpg[/img]          Amarmol</t>
  </si>
  <si>
    <t>Alanagbriel</t>
  </si>
  <si>
    <t>er_caledrilla</t>
  </si>
  <si>
    <t>H avoc</t>
  </si>
  <si>
    <t>Chris</t>
  </si>
  <si>
    <t>chris</t>
  </si>
  <si>
    <t>FASE 1</t>
  </si>
  <si>
    <t>FASE 2</t>
  </si>
  <si>
    <t>FASE 3</t>
  </si>
  <si>
    <t>[url=http://www.youtube.com/watch?v=VEJ8lpCQbyw[/url]Queen
Princes Of The Universe
[/url][/b]
[img width=110 height=110]http://4.bp.blogspot.com/_dplFM-kft9Y/SCHwhRMbAAI/AAAAAAAAAHg/GAlypEWkp24/s320/Highlander_MagicCD19851986.jpg[/img]          - Querol</t>
  </si>
  <si>
    <t>[url=https://www.youtube.com/watch?v=rJPeUhQ3q6U[/url]Paramore
Miracle
[/url][/b]
[img width=110 height=110]http://25.media.tumblr.com/tumblr_m568hykbDN1rw31omo1_500.jpg[/img]                   JuniMatarratas</t>
  </si>
  <si>
    <t>[url=http://www.youtube.com/watch?v=55nAwmVLQSk[/url]Eric Johnson
Cliffs of Dover  
[/url][/b]
[img width=110 height=110]http://i.imgur.com/snCpYZ0.jpg[/img] - Dragondave</t>
  </si>
  <si>
    <t>[url=http://www.youtube.com/watch?v=lcOxhH8N3Bo[/url]Bonnie Tyler 
Total eclipse 
of the heart[/url][/b]
[img width=110 height=110]http://i.imgur.com/Vd9C5.jpg[/img]                   - Dragondave</t>
  </si>
  <si>
    <t>28 [url=http://www.youtube.com/watch?v=BYE4CVhVkhw&amp;feature=youtu.be[/url]Puddle of Mudd
She Hates Me
[/url][/b]
[img width=110 height=110]http://i2.ytimg.com/vi/mQbJjzHtPvg/mqdefault.jpg[/img]                       Wanchope</t>
  </si>
  <si>
    <t>31 [url=http://www.youtube.com/watch?v=EmRjPONDwlw[/url]Elvis Presley
In the ghetto
[/url][/b]
[img width=110 height=110]http://991.com/NewGallery/Elvis-Presley-In-The-Ghetto-410780.jpg[/img]       Amarmol</t>
  </si>
  <si>
    <t>23 [url=http://www.youtube.com/watch?v=kBTRePafhhE[/url]Billy Ocean
Get outta my dreams, 
get into my car[/url][/b]
[img width=110 height=110]http://eil.com/images/main/Billy+Ocean+-+Get+Outta+My+Dreams,+Get+Into+My+Car+-+7%22+RECORD-294240.jpg[/img]                        - Poppy Girl</t>
  </si>
  <si>
    <t>20 [url=http://www.youtube.com/watch?v=rwX1wKgifKI[/url]Regina Spektor
How
[/url][/b]
[img width=110 height=110]http://www.blogsdeteaydeportea.com/backend/contenidos/imagenes/2224arch_imagen.jpg[/img]               Banacafalata</t>
  </si>
  <si>
    <t>19 [url=http://www.youtube.com/watch?v=KweuRfCxDpc[/url]Love of lesbian
Mon Petit cabroin
[/url][/b]
[img width=110 height=110]http://i.imgur.com/a6wYxte.jpg[/img]               - Dragondave</t>
  </si>
  <si>
    <t>28 [url=http://www.youtube.com/watch?v=xQ04WbgI9rg[/url]Foo Fighters
All my life
[/url][/b]
[img width=110 height=110]http://image.lyricspond.com/image/f/artist-foo-fighters/album-one-by-one/cd-cover.jpg[/img]               Juariomares</t>
  </si>
  <si>
    <t>17 [url=http://www.youtube.com/watch?v=yhASu2OjEcQ[/url]Hot Chip
Ready For The Floor
[/url][/b]
[img width=110 height=110]http://cache.vevo.com/Content/VevoImages/video/5288A266AEDD312EA81BB93665403C6B.jpg[/img]                      - Amelie Poulain</t>
  </si>
  <si>
    <t>34 [url=http://www.youtube.com/watch?v=yzibA7YP7VM[/url]The Cardigans 
Erase Rewind
[/url][/b]
[img width=110 height=110]http://eil.com/images/main/The+Cardigans+-+Erase%2Frewind+-+5%22+CD+SINGLE-136733.jpg[/img]                       kittynegri</t>
  </si>
  <si>
    <t>18-29-</t>
  </si>
  <si>
    <t>24 [url=https://www.youtube.com/watch?v=2h_u0mRCrsw[/url]The korgis
Everybody's got to 
learn sometime[/url][/b]
[img width=110 height=110]http://www.chartstats.com/images/artwork/5609.jpg[/img]            Amarmol</t>
  </si>
  <si>
    <t>22 [url=https://www.youtube.com/watch?v=6l6vqPUM_FE[/url]The Ink Spots
I Don't Want to 
Set the World on Fire[/url][/b]
[img width=110 height=110]http://3.bp.blogspot.com/-_u-ZArTNjUQ/UK573cc0OuI/AAAAAAAAlc8/MvHJsjw6Hzg/s1600/world+front.jpg[/img]                    JuniMatarratas</t>
  </si>
  <si>
    <t>25 [url=https://www.youtube.com/watch?v=Fl7E2MXSXlY[/url]Bryan Adams  
18 'til I die
[/url][/b]
[img width=110 height=110]http://i.imgur.com/3XBdRON.jpg[/img]          Monchita</t>
  </si>
  <si>
    <t>21 [url=https://www.youtube.com/watch?v=jxczVhG0os8[/url]Elbow
Grounds for Divorce
[/url][/b]
[img width=110 height=110]http://www.yoursonglyrics.com/wp-content/uploads/2008/03/ground-for-divorce-elbow.jpg[/img]       El Nota</t>
  </si>
  <si>
    <t>24 [url=https://www.youtube.com/watch?v=mRitfbhITLM[/url]Metallica
The Day That 
Never Comes[/url][/b]
[img width=110 height=110]http://userserve-ak.last.fm/serve/_/12335753/Death+Magnetic+Standard+Phase+II+Version+Metallica_Death_Magnetic.jpg[/img]                JuniMatarratas</t>
  </si>
  <si>
    <t>26 [url=https://www.youtube.com/watch?v=oJ-M_8pY6TI[/url]Black Joe Lewis 
&amp; The Honeybears
Sugarfoot[/url][/b]
[img width=110 height=110]http://resenassonoras.files.wordpress.com/2011/08/ldl3550.jpg[/img]              El Nota</t>
  </si>
  <si>
    <t>29 [url=https://www.youtube.com/watch?v=K2vwBU-1mm4[/url]Shivaree
Goodnight moon
[/url][/b]
[img width=110 height=110]http://djbrecord.free.fr/shivaree001.jpg[/img]          Amarmol</t>
  </si>
  <si>
    <t>20 [url=https://www.youtube.com/watch?v=z4nhDtkzhRg[/url]Ornella Vanoni
L'appuntamento
[/url][/b]
[img width=110 height=110]http://1.bp.blogspot.com/-ldL-EExyVEk/TdaLTJHW4xI/AAAAAAAAAEM/p7Gz0PMgstY/s200/61Gkd951hyL__SL500_.jpg[/img]         - AlanGabriel</t>
  </si>
  <si>
    <t>[url=http://www.youtube.com/watch?v=lN4BqEvb18M[/url]The Beatles
In My Life
[/url][/b]
[img width=110 height=110]http://userserve-ak.last.fm/serve/_/26205445/Rubber+Soul+UK+RubberSoulUK.jpg[/img]                                Kaplan</t>
  </si>
  <si>
    <t>[url=http://www.youtube.com/watch?v=h_L4Rixya64[/url]Foo Fighters
Best of you   
[/url][/b]
[img width=110 height=110]http://i.imgur.com/SI4KcUS.png[/img]         Dragondave</t>
  </si>
  <si>
    <t>[url=http://www.youtube.com/watch?v=oYLr9FtYtME[/url]Bruce Springsteen 
Streets of Philadelphia
[/url][/b]
[img width=110 height=110]http://www.sidastudi.org/resources/inmagic-img/IM9508.jpg[/img]                      Michael Myers</t>
  </si>
  <si>
    <t>[url=http://www.youtube.com/watch?v=JB6WZu8IAZg&amp;feature=youtube_gdata_player[/url]T- Rex 
20th Century Boy
[/url][/b]
[img width=110 height=110]http://i.imgur.com/FcOBTNm.jpg[/img]   -        Monchita</t>
  </si>
  <si>
    <t>[url=http://www.youtube.com/watch?v=Q3Kvu6Kgp88[/url]Edith Piaf
Non, Je ne regrette rien
[/url][/b]
[img width=110 height=110] http://cdn2.greatsong.net/album/extra/edith-piaf-je-ne-regrette-rien-111508049.jpg[/img]        Michael Myers</t>
  </si>
  <si>
    <t>[url=http://www.youtube.com/watch?v=FKEhvUZgTEw[/url]The strokes 
 12:51
[/url][/b]
[img width=110 height=110]http://upload.wikimedia.org/wikipedia/en/thumb/2/29/The_Strokes_-_1251_-_CD_single_cover.jpg/220px-The_Strokes_-_1251_-_CD_single_cover.jpg[/img]      Tyrion</t>
  </si>
  <si>
    <t>[url=http://www.youtube.com/watch?v=5JVmV-m4wXg]The Primitives
Crash
[/url][/b]
[img width=110 height=110]http://3.bp.blogspot.com/-PLVZxpzgrcs/TkXfBPQzOfI/AAAAAAAAKOc/YXhRabW9J80/s1600/primitives-crash_s.jpg[/img]              Poppy Girl</t>
  </si>
  <si>
    <t>Amelie Poualain</t>
  </si>
  <si>
    <t>27 [url=http://www.dailymotion.com/video/xnc4bz_super-tramp-goodbye-stranger_music#.US_kIjfPc7V[/url]Supertramp 
Goodbye Stranger 
[/url][/b]
[img width=110 height=110]https://encrypted-tbn3.gstatic.com/images?q=tbn:ANd9GcSVfsymWvuAOdRgItSxGtAPm0hgG8LK4pFd9Y3t6xVca2M2WkbVvw[/img]      Guillermolawe</t>
  </si>
  <si>
    <t>24 [url=http://www.youtube.com/watch?v=mNrphZgtGKg[/url]Agnes Obel
Philharmonics
[/url][/b]
[img width=110 height=110]http://3.bp.blogspot.com/-rTePxYTVtCQ/TZ4Br1V_k5I/AAAAAAAAAmc/x-t_zhtw6eQ/s1600/agnes-obel-riverside.jpg[/img]                kittynegri</t>
  </si>
  <si>
    <t>28 [url=http://www.youtube.com/watch?v=ENrz9RJzMjA[/url]Sam Brown
Stop
[/url][/b]
[img width=110 height=110]http://3.bp.blogspot.com/-f-BFRzVMtmM/UAXB0uJIMrI/AAAAAAAAA7c/I0edS_xphY4/s1600/SAM+BROWN+-+STOP.jpg[/img]         Amarmol</t>
  </si>
  <si>
    <t>25 [url=http://grooveshark.com/#!/search?q=Najwa+Nimri+All+Clear]Najwa Nimri
All clear
[/url][/b]
[img width=110 height=110]http://3.bp.blogspot.com/-NK7JuSzrWw8/UDQAdDEwwYI/AAAAAAAACPk/JgiUDdMwYC0/s1600/DSC00074.JPG[/img]          Amelie Poulain</t>
  </si>
  <si>
    <t>17 [url=https://www.youtube.com/watch?v=rJPeUhQ3q6U[/url]Paramore
Miracle
[/url][/b]
[img width=110 height=110]http://25.media.tumblr.com/tumblr_m568hykbDN1rw31omo1_500.jpg[/img]                   JuniMatarratas</t>
  </si>
  <si>
    <t>23 [url=http://www.youtube.com/watch?v=XbBuFxOvmEM[/url]Mando Diao
Long Before 
rock'n roll[/url][/b]
[img width=110 height=110]http://i.imgur.com/H1El6Jc.jpg[/img]           - Dragondave</t>
  </si>
  <si>
    <t>30 [url=http://www.youtube.com/watch?v=QH3Fx41Jpl4 [/url]Nina Simone
Sinnerman 
[/url][/b]
[img width=110 height=110]http://jazzmena.files.wordpress.com/2011/04/a.jpeg[/img]          Julu</t>
  </si>
  <si>
    <t>16 [url=http://www.youtube.com/watch?v=VbF1phW2xLI [/url]Los Zombies
Groenlandia
[/url][/b]
[img width=110 height=110]http://img194.imageshack.us/img194/1708/zombis.jpg[/img]               Banacafalata</t>
  </si>
  <si>
    <t>17 [url=http://www.youtube.com/watch?v=CeaEyMx8GLA[/url]Chasis
Fly on the 
wings of love[/url][/b]
[img width=110 height=110]http://i1.ytimg.com/vi/Gt0gJ5qv4UE/hqdefault.jpg[/img]               - Querol</t>
  </si>
  <si>
    <t>29 [url=http://www.youtube.com/watch?v=c7a6mz3ZzGQ[/url]Foreigner
I want to know 
what love is[/url][/b]
[img width=110 height=110]http://versedonline.com/wp-content/uploads/2011/04/foreigner1.jpg[/img]              Amarmol</t>
  </si>
  <si>
    <t>25 [url=http://www.youtube.com/watch?v=lN4BqEvb18M[/url]The Beatles
In My Life
[/url][/b]
[img width=110 height=110]http://userserve-ak.last.fm/serve/_/26205445/Rubber+Soul+UK+RubberSoulUK.jpg[/img]                                Kaplan</t>
  </si>
  <si>
    <t>25 [url=http://www.youtube.com/watch?v=pZNQNELfd0g[/url]Death from above 1979
Blood on our hands
[/url][/b]
[img width=110 height=110]http://o.scdn.co/300/b7333373164776adc4c7b94157ce1b270f96b459[/img]                        -  Poppy Girl</t>
  </si>
  <si>
    <t>27 [url=http://www.youtube.com/watch?v=hc8TEAOyc3k[/url]Siouxsie 
and the Banshees
Face to Face[/url][/b]
[img width=110 height=110]http://3.bp.blogspot.com/-8SoIUr1au2A/T5p9BF8mHjI/AAAAAAAAFP8/u7hKHUiMvUI/s1600/tumblr_lcgxj2wBN41qa70eyo1_1280.jpg[/img]           Wanchope</t>
  </si>
  <si>
    <t>24 [url=http://www.youtube.com/watch?v=TAqZb52sgpU[/url]Alice in chains
Man in the box
[/url][/b]
[img width=110 height=110]http://1.bp.blogspot.com/_O3B47ROhKVo/S_7-IRxXkOI/AAAAAAAAAO4/PpelPXW_TgM/s1600/alice-in-chains-facelift+front.jpg[/img]                      Juariomares</t>
  </si>
  <si>
    <t>32-33-</t>
  </si>
  <si>
    <t>8(+5)-14(+5)-15-21-25-35-</t>
  </si>
  <si>
    <t>4-9-10-12(+5)-16-36-</t>
  </si>
  <si>
    <t>31-40-</t>
  </si>
  <si>
    <t>23-39(+5)-</t>
  </si>
  <si>
    <t>[url=http://www.youtube.com/watch?v=QH3Fx41Jpl4 [/url]Nina Simone
Sinnerman
[/url][/b]
[img width=110 height=110]http://jazzmena.files.wordpress.com/2011/04/a.jpeg[/img]          Julu</t>
  </si>
  <si>
    <t>[url=http://www.youtube.com/watch?v=IaHuzlPmrko[/url]Louis Armstrong
We Have All The 
Time In The World [/url][/b]
[img width=110 height=110]http://images.45cat.com/louis-armstrong-we-have-all-the-time-in-the-world-united-artists-2.jpg[/img]          0iker0</t>
  </si>
  <si>
    <t>[url=http://www.youtube.com/watch?v=6NXnxTNIWkc]4 Non Blondes
What's up
[/url][/b]
[img width=110 height=110]http://www.allbum.it/images/4-non-blondes-whats-up-remix.jpg[/img]       - AlanGabriel</t>
  </si>
  <si>
    <t>[url=http://www.youtube.com/watch?v=6oqXVx3sBOk]Blur
Coffe and TV
[/url][/b]
[img width=110 height=110]http://spb.fotolog.com/photo/59/17/94/britania_rw/1207441578_f.jpg[/img]       er_calderilla</t>
  </si>
  <si>
    <t>[url=http://www.youtube.com/watch?v=9sWjFYOjy0k]Andreas Johnson
Glorious
[/url][/b]
[img width=110 height=110]http://i.imgur.com/Nb8hXmq.jpg[/img]               -  Monchita</t>
  </si>
  <si>
    <t>[url=http://www.youtube.com/watch?v=abx8ildtJFY]Thrice
Yellow belly
[/url][/b]
[img width=110 height=110]http://ecx.images-amazon.com/images/I/61v-9t3VekL.jpg[/img]                                     Kaplan</t>
  </si>
  <si>
    <t>[url=http://www.youtube.com/watch?v=BE9CXWV1alg]Limp Bizkit
My generation
[/url][/b]
[img width=110 height=110]http://eil.com/images/main/Limp+Bizkit+-+My+Generation+-+5%22+CD+SINGLE-178989.jpg[/img]                 - AlanGabriel</t>
  </si>
  <si>
    <t>[url=http://www.youtube.com/watch?v=cGs8vtjDxxY]Hoobastank
The reason
[/url][/b]
[img width=110 height=110]http://bearrockstar.files.wordpress.com/2011/05/the-reason-hoobastank1.jpg[/img]                 Juariomares</t>
  </si>
  <si>
    <t>[url=http://www.youtube.com/watch?v=co5T1SXYExE]Biffy Clyro 
Many of Horror
[/url][/b]
[img width=110 height=110]http://t1.moskva.fm/uimg/artists/source/a3/a3747344464ef9a23a04eb21d2b8721b.jpeg[/img]       Banacafalata</t>
  </si>
  <si>
    <t>[url=http://www.youtube.com/watch?v=eBG7P-K-r1Y]Foo fighters
Everlong
[/url][/b]
[img width=110 height=110]http://24.media.tumblr.com/tumblr_ma8xdyMJvy1qeevpno1_cover.jpg[/img]                       Kaplan</t>
  </si>
  <si>
    <t>[url=http://www.youtube.com/watch?v=eW2qlKa6oHw]Lenny Kravitz
Again
[/url][/b]
[img width=110 height=110]http://eil.com/images/main/Lenny+Kravitz+-+Again+-+5%22+CD+SINGLE-187283.jpg[/img]              Amelie Poulain</t>
  </si>
  <si>
    <t>[url=http://www.youtube.com/watch?v=GiqOsKngc-c]The Smiths
Please, Please, Please, 
Let Me Get What I Want[/url][/b]
[img width=110 height=110]http://s5.postimg.org/kzhg81bxj/smt.jpg[/img]                         er_calderilla</t>
  </si>
  <si>
    <t>[url=http://www.youtube.com/watch?v=JQqFP658aHo]Kings of Leon
Use Somebody
[/url][/b]
[img width=110 height=110]http://soundtracks.metro951.com/files/2013/01/Kings-Of-Leon-Use-Somebody-.jpg[/img]            Juariomares</t>
  </si>
  <si>
    <t>[url=http://www.youtube.com/watch?v=jU6iP0WLsU8]Marilyn Manson
This is Halloween
[/url][/b]
[img width=110 height=110]http://images.starpulse.com/AMGPhotos/pic200/drp400/p416/p41610utdmf.jpg[/img]            Wanchope</t>
  </si>
  <si>
    <t>[url=http://www.youtube.com/watch?v=k6HAb88163w]Joe Cocker
With a little help 
from my friends[/url][/b]
[img width=110 height=110]http://3.bp.blogspot.com/-ElzZ7_8H9Ss/T-DijCFhIqI/AAAAAAAAJ8U/nF-0Kp79nM8/s1600/2186756642_2d0db1614c.jpg[/img]         Amarmol</t>
  </si>
  <si>
    <t>[url=http://www.youtube.com/watch?v=lwlogyj7nFE]RHCP
Under the Bridge
[/url][/b]
[img width=110 height=110]https://encrypted-tbn1.gstatic.com/images?q=tbn:ANd9GcQlCWXu5sefAgkxnHfMqnPglTQTm4ongkYTElnK2dg6Z5daF1cemw[/img]                  Julu</t>
  </si>
  <si>
    <t>[url=http://www.youtube.com/watch?v=MfmYCM4CS8o]Bon Jovi
Blaze of glory
[/url][/b]
[img width=110 height=110]http://img41.imageshack.us/img41/2648/jonbonjoviblazeofgloryy.jpg[/img]                          Guillermolawe</t>
  </si>
  <si>
    <t>[url=http://www.youtube.com/watch?v=MiDiATzW69o]The pogues
I love you till the end
[/url][/b]
[img width=110 height=110]http://www.zajefajna.com/pics/527abd942a995a295040c7232e952eb5.jpg[/img]                              er_calderilla</t>
  </si>
  <si>
    <t>[url=http://www.youtube.com/watch?v=MM9zHF4e810]Celtas cortos
Cuéntame un cuento
[/url][/b]
[img width=110 height=110]https://encrypted-tbn1.gstatic.com/images?q=tbn:ANd9GcRv96jVAZCAHzpBf2OkttNJS76yXTEHg5kvkefznuDNaD8geU6i[/img]                          Guillermolawe</t>
  </si>
  <si>
    <t>[url=http://www.youtube.com/watch?v=op3IA3GZz8I]Sandra Nasic &amp; Apocalyptica
Path Vol II
[/url][/b]
[img width=110 height=110]http://rubenmerino.files.wordpress.com/2008/09/apocalyptica1.jpg[/img]                                      Wanchope</t>
  </si>
  <si>
    <t>[url=http://www.youtube.com/watch?v=PECk9A-07Pw]The Doors 
Touch me
[/url][/b]
[img width=110 height=110]https://encrypted-tbn0.gstatic.com/images?q=tbn:ANd9GcRjTwdDv0D6wq0ZRvvDAch1GMNDpxJzaYDmpSzFPCSVhtOK5oW6Rw[/img]           Guillermolawe</t>
  </si>
  <si>
    <t>[url=http://www.youtube.com/watch?v=Tm4BrZjY_Sge]America 
A horse 
with no name[/url][/b]
[img width=110 height=110]http://1.bp.blogspot.com/_e5SDRuE5V88/TPfZp_oMDDI/AAAAAAAAAxA/rj4MY6g-KR0/s1600/%255BAllCDCovers%255D_america_a_horse_with_no_name_2003_retail_cd-front.jpg [/img]      Siouxsie</t>
  </si>
  <si>
    <t>[url=http://www.youtube.com/watch?v=wiFVClPPV4c]Kenny Rogers
The gambler
[/url][/b]
[img width=110 height=110]http://turnstyledjunkpiled.com/wp-content/uploads/2012/12/kenny_gambler.jpg[/img]                                      Amarmol</t>
  </si>
  <si>
    <t>[url=http://www.youtube.com/watch?v=wsdy_rct6uo]Spin doctors
Two princess
[/url][/b]
[img width=110 height=110]http://25.media.tumblr.com/tumblr_lu909fAhW01qjl428_1320598517_cover.jpg[/img]                  Juariomares</t>
  </si>
  <si>
    <t>[url=https://www.youtube.com/watch?v=Ylcg4m8UUPs]Sia
Kill and Run
[/url][/b]
[img width=110 height=110]http://sphotos-a.xx.fbcdn.net/hphotos-ash4/p480x480/397871_10151603983374341_1511350618_n.jpg[/img]                 kittynegri</t>
  </si>
  <si>
    <t>[url=http://www.youtube.com/watch?v=DMMj1FrRFH4]Héroes del silencio
Entre dos tierras
[/url][/b]
[img width=110 height=110] http://elsitioderuife.files.wordpress.com/2012/11/heroes-del-silencio-entre-dos-tierras.jpg[/img]                    Michael Myers</t>
  </si>
  <si>
    <t>[url=http://www.youtube.com/watch?v=-IRIqII4z_c]Ennio Morricone
Amapola
[/url][/b]
[img width=110 height=110]http://once-upon-a-time-in-america.trailertheater.com/trailer-images/o/n/MlZ4bzJrel80aHM=.jpg[/img]            Michael Myers</t>
  </si>
  <si>
    <t>[url=http://www.youtube.com/watch?v=TR3Vdo5etCQ]No doubt
Don't speak
[/url][/b]
[img width=110 height=110]http://everythingintime.com/wp-content/uploads/2012/10/dontspeaknd.jpg[/img]  -               AlanGabriel</t>
  </si>
  <si>
    <t>[url=http://www.youtube.com/watch?v=VdQY7BusJNU]Cindy Lauper
Time after time
[/url][/b]
[img width=110 height=110]http://i.imgur.com/7kX4DY5.jpg[/img]                               -  Monchita</t>
  </si>
  <si>
    <t>[url=https://www.youtube.com/watch?v=-87_h1v0RTM]Frank Sinatra 
Come Fly With Me
[/url][/b]
[img width=110 height=110]http://userserve-ak.last.fm/serve/_/54021513/Come+Fly+With+Me+FrankSinatraAlbumComeFlyWithMe.jpg[/img]           0iker0</t>
  </si>
  <si>
    <t>fanyfa</t>
  </si>
  <si>
    <t>27 [url=http://www.youtube.com/watch?v=6snI72LGfP4[/url]U2
So Cruel
[/url][/b]
[img width=110 height=110]http://images.uulyrics.com/cover/u/u2/album-achtung-baby.jpg[/img]            Michael Myers</t>
  </si>
  <si>
    <t>25 [url=http://www.youtube.com/watch?v=11EU0T6ZluE[/url]Celtas Cortos
La senda del tiempo
[/url][/b]
[img width=110 height=110]http://yaloentenderas.blogs.elle.es/files/2013/05/celtas_cortos_senda_tiempo_grande.png[/img]                           - Querol</t>
  </si>
  <si>
    <t>19 [url=http://www.youtube.com/watch?v=JB6WZu8IAZg&amp;feature=youtube_gdata_player[/url]T- Rex 
20th Century Boy
[/url][/b]
[img width=110 height=110]http://i.imgur.com/FcOBTNm.jpg[/img]   -        Monchita</t>
  </si>
  <si>
    <t>21 [url=http://www.youtube.com/watch?v=nk9hJ9cwdQ8[/url]Belle &amp; Sebastian
Get me away from 
here, I'm Dying[/url][/b]
[img width=110 height=110]http://las100delos90.blogia.com/upload/20060507094347-get-me-away-from-here-im-dying-belle-and-sebastian.jpg[/img]          Banacafalata</t>
  </si>
  <si>
    <t>25 [url=http://www.youtube.com/watch?v=d-nnnwKxBJQ[/url]Kasabian
Man of simple 
pleasures[/url][/b]
[img width=110 height=110]http://www.indielogia.com/wp-content/uploads/2011/09/kasabian-velociraptor-2011.jpg[/img]  Juariomares</t>
  </si>
  <si>
    <t>27 [url=http://www.youtube.com/watch?v=tQPNredrDO0[/url]Wolfmother
Woman
[/url][/b]
[img width=110 height=110]http://i.imgur.com/hsLagsY.png[/img]                    - Dragondave</t>
  </si>
  <si>
    <t>22 [url=http://www.youtube.com/watch?v=uwIGZLjugKA[/url]Kid Rock 
All Summer Long 
[/url][/b]
[img width=110 height=110]http://991.com/NewGallery/Kid-Rock-All-Summer-Long-438993.jpg[/img]         Guillermolawe</t>
  </si>
  <si>
    <t>23 [url=http://www.youtube.com/watch?v=BwBKjK7Xik0[/url]Carl Douglas
Kung fu fighting
[/url][/b]
[img width=110 height=110]http://hangout.altsounds.com/geek/gars/images/1/7/9/0/0/kung_fu_fighting.jpg[/img]                   Julu</t>
  </si>
  <si>
    <t>28 [url=http://www.youtube.com/watch?v=5JVmV-m4wXg]The Primitives
Crash
[/url][/b]
[img width=110 height=110]http://3.bp.blogspot.com/-PLVZxpzgrcs/TkXfBPQzOfI/AAAAAAAAKOc/YXhRabW9J80/s1600/primitives-crash_s.jpg[/img]              Poppy Girl</t>
  </si>
  <si>
    <t>23 [url=http://www.youtube.com/watch?v=FKEhvUZgTEw[/url]The strokes 
 12:51
[/url][/b]
[img width=110 height=110]http://upload.wikimedia.org/wikipedia/en/thumb/2/29/The_Strokes_-_1251_-_CD_single_cover.jpg/220px-The_Strokes_-_1251_-_CD_single_cover.jpg[/img]      Tyrion</t>
  </si>
  <si>
    <t>22 [url=http://www.youtube.com/watch?v=tpKCqp9CALQ[/url]The Chemical Brothers
Hey Girl Hey Boy
[/url][/b]
[img width=110 height=110]http://t1.gstatic.com/images?q=tbn:ANd9GcQ7paelc2E6POqDYa6MGUiABOvQB1h2qgtY_0V3BGG47e2TnptqHg[/img]                          er_calderilla</t>
  </si>
  <si>
    <t>20 [url=http://www.youtube.com/watch?v=cHRAkRgYBT0[/url]Nada Surf
Always Love
[/url][/b]
[img width=110 height=110]http://userserve-ak.last.fm/serve/_/4197264/Nada+Surf+5789.jpg[/img]              Banacafalata</t>
  </si>
  <si>
    <t>27-28-38-43-</t>
  </si>
  <si>
    <t>24-30-44-</t>
  </si>
  <si>
    <t>45-</t>
  </si>
  <si>
    <t>46-</t>
  </si>
  <si>
    <t>17-47-</t>
  </si>
  <si>
    <t>1-19(+5)-48-</t>
  </si>
  <si>
    <t>ultimo</t>
  </si>
  <si>
    <t>20[url=http://www.youtube.com/watch?v=bo-Od5tEj6k[/url]Bersuit Vergarabat
Mi caramelo
[/url][/b]
[img width=110 height=110]http://www.tvs-videos-latinos.net/wp-content/uploads/2011/11/TVS-VIDEOS-LATINOS-Bersuit-Vergarabat-Mi-caramelo-De-la-cabeza-fotos-bersuitimagfenesphotosvideo-musicalletra-300x300.jpg[/img]                 - AlanGabriel</t>
  </si>
  <si>
    <t>28 [url=http://www.youtube.com/watch?v=l-qgum7hFXk[/url]Rodrigo y Gabriela
Tamacun
[/url][/b]
[img width=110 height=110]http://4.bp.blogspot.com/_iDs5ucVMWsg/SaXUv0_tDwI/AAAAAAAAA4E/tir1_kkC15Q/s400/RodrigoyGabriela.jpg[/img]                          Julu</t>
  </si>
  <si>
    <t>25 [url=http://www.youtube.com/watch?v=BGJoE-H0Raw[/url]Sigur Ros
Untitled #3 (Samskeyti)
[/url][/b]
[img width=110 height=110]http://3.bp.blogspot.com/-dqjd_YppkKk/UUt-l27qbTI/AAAAAAAAGiI/VUcieNvQUMI/s1600/heima12.jpg[/img]                Siouxsie</t>
  </si>
  <si>
    <t>27 [url=http://www.youtube.com/watch?v=_XC2mqcMMGQ[/url]Vampire Weekend
A-Punk
[/url][/b]
[img width=110 height=110]http://3.bp.blogspot.com/-kwudvZ1pxEA/TtOgCD2qRsI/AAAAAAAAAT0/ZmbE9F9KY08/s1600/vampire_weekend_logo.jpg[/img]                 Juariomares</t>
  </si>
  <si>
    <t>28 [url=http://www.youtube.com/watch?v=jjNgn4r6SOA [/url]Simon &amp; Garfunkel
Bridge over 
troubled water [/url][/b]
[img width=110 height=110]http://2.bp.blogspot.com/_80ue-Xtf6po/TJtQmEfAWEI/AAAAAAAAALs/z8k8SFJlIds/s1600/1207_bridgeovertroubledwater.jpg[/img]  Guillermolawe</t>
  </si>
  <si>
    <t>19 [url=http://www.youtube.com/watch?v=55nAwmVLQSk[/url]Eric Johnson
Cliffs of Dover  
[/url][/b]
[img width=110 height=110]http://i.imgur.com/snCpYZ0.jpg[/img] - Dragondave</t>
  </si>
  <si>
    <t>[url=http://www.youtube.com/watch?v=d-nnnwKxBJQ[/url]Kasabian
Man of simple 
pleasures[/url][/b]
[img width=110 height=110]http://www.indielogia.com/wp-content/uploads/2011/09/kasabian-velociraptor-2011.jpg[/img]                  Juariomares</t>
  </si>
  <si>
    <t>[url=http://www.youtube.com/watch?v=VHjEtykqFmQ[/url]Cat Stevens
Father and Son
[/url][/b]
[img width=110 height=110]http://i.imgur.com/8yKrQ.jpg[/img]           - Dragondave</t>
  </si>
  <si>
    <t>havoc</t>
  </si>
  <si>
    <t>27 [url=http://www.youtube.com/watch?v=6oqXVx3sBOk]Blur
Coffe and TV
[/url][/b]
[img width=110 height=110]http://spb.fotolog.com/photo/59/17/94/britania_rw/1207441578_f.jpg[/img]       er_calderilla</t>
  </si>
  <si>
    <t>22 [url=http://www.youtube.com/watch?v=9sWjFYOjy0k]Andreas Johnson
Glorious
[/url][/b]
[img width=110 height=110]http://i.imgur.com/Nb8hXmq.jpg[/img]               -  Monchita</t>
  </si>
  <si>
    <t>3-7(+5)-11-49-</t>
  </si>
  <si>
    <t>20 [url=http://www.youtube.com/watch?v=abx8ildtJFY]Thrice
Yellow belly
[/url][/b]
[img width=110 height=110]http://ecx.images-amazon.com/images/I/61v-9t3VekL.jpg[/img]                                     Kaplan</t>
  </si>
  <si>
    <t>25 [url=http://www.youtube.com/watch?v=BE9CXWV1alg]Limp Bizkit
My generation
[/url][/b]
[img width=110 height=110]http://eil.com/images/main/Limp+Bizkit+-+My+Generation+-+5%22+CD+SINGLE-178989.jpg[/img]                 - AlanGabriel</t>
  </si>
  <si>
    <t>41-42-50-</t>
  </si>
  <si>
    <t>20 [url=http://www.youtube.com/watch?v=eBG7P-K-r1Y]Foo fighters
Everlong
[/url][/b]
[img width=110 height=110]http://24.media.tumblr.com/tumblr_ma8xdyMJvy1qeevpno1_cover.jpg[/img]                       Kaplan</t>
  </si>
  <si>
    <t>26 [url=http://www.youtube.com/watch?v=GiqOsKngc-c]The Smiths
Please, Please, Please, 
Let Me Get What I Want[/url][/b]
[img width=110 height=110]http://s5.postimg.org/kzhg81bxj/smt.jpg[/img]                         er_calderilla</t>
  </si>
  <si>
    <t>5-34-51</t>
  </si>
  <si>
    <t>19 [url=http://www.youtube.com/watch?v=kEP55brO52U]Canto dos Malditos 
na Terra do Nunca
Olha a Minha Cara[/url][/b]
[img width=110 height=110]https://encrypted-tbn1.gstatic.com/images?q=tbn:ANd9GcSfYqPaHf_Zt0tQ499r3-QPFpekZQo1UN4AOoZEyFXbimRa4D-nUQ[/img]                             loco8</t>
  </si>
  <si>
    <t>31 [url=http://www.youtube.com/watch?v=lwlogyj7nFE]RHCP
Under the Bridge
[/url][/b]
[img width=110 height=110]https://encrypted-tbn1.gstatic.com/images?q=tbn:ANd9GcQlCWXu5sefAgkxnHfMqnPglTQTm4ongkYTElnK2dg6Z5daF1cemw[/img]                  Julu</t>
  </si>
  <si>
    <t>6-13-52-</t>
  </si>
  <si>
    <t>22 [url=http://www.youtube.com/watch?v=MM9zHF4e810]Celtas cortos
Cuéntame un cuento
[/url][/b]
[img width=110 height=110]https://encrypted-tbn1.gstatic.com/images?q=tbn:ANd9GcRv96jVAZCAHzpBf2OkttNJS76yXTEHg5kvkefznuDNaD8geU6i[/img]                          Guillermolawe</t>
  </si>
  <si>
    <t>21 [url=http://www.youtube.com/watch?v=PECk9A-07Pw]The Doors 
Touch me
[/url][/b]
[img width=110 height=110]https://encrypted-tbn0.gstatic.com/images?q=tbn:ANd9GcRjTwdDv0D6wq0ZRvvDAch1GMNDpxJzaYDmpSzFPCSVhtOK5oW6Rw[/img]           Guillermolawe</t>
  </si>
  <si>
    <t>37-53-</t>
  </si>
  <si>
    <t>24 [url=http://www.youtube.com/watch?v=wsdy_rct6uo]Spin doctors
Two princess
[/url][/b]
[img width=110 height=110]http://25.media.tumblr.com/tumblr_lu909fAhW01qjl428_1320598517_cover.jpg[/img]                  Juariomares</t>
  </si>
  <si>
    <t>22 [url=https://www.youtube.com/watch?v=Ylcg4m8UUPs]Sia
Kill and Run
[/url][/b]
[img width=110 height=110]http://sphotos-a.xx.fbcdn.net/hphotos-ash4/p480x480/397871_10151603983374341_1511350618_n.jpg[/img]                 kittynegri</t>
  </si>
  <si>
    <t>[url=http://www.youtube.com/watch?v=Gwx4iTRLXG8]P!nk
Just Give Me A Reason
[/url][/b]
[img width=110 height=110]https://encrypted-tbn0.gstatic.com/images?q=tbn:ANd9GcRT2c05PMRv7kTOg1Lrok1s3NkqXyM0n_3p5Bj9z1W2xJ_ATxS8[/img]             0iker0</t>
  </si>
  <si>
    <t>[url=http://www.youtube.com/watch?v=kEP55brO52U]Canto dos Malditos 
na Terra do Nunca
Olha a Minha Cara[/url][/b]
[img width=110 height=110]https://encrypted-tbn1.gstatic.com/images?q=tbn:ANd9GcSfYqPaHf_Zt0tQ499r3-QPFpekZQo1UN4AOoZEyFXbimRa4D-nUQ[/img]                            loco8</t>
  </si>
  <si>
    <t>[url=http://www.youtube.com/watch?v=lDK9QqIzhwkl]Bon Jovi
Livin' on a prayer
[/url][/b]
[img width=110 height=110]http://returntothe80s.files.wordpress.com/2010/09/bon-jovi-greatest-hits.jpg[/img]                       - Querol</t>
  </si>
  <si>
    <t>[url=http://www.youtube.com/watch?v=r8k-iy_tWtQ]Franz Ferdinand
Matinee
[/url][/b]
[img width=110 height=110]http://userserve-ak.last.fm/serve/_/57148467/Matinee+_franz.jpg[/img]                      Juariomares</t>
  </si>
  <si>
    <t>[url=http://www.youtube.com/watch?v=Q7SI7N22k_A]Audrey Hepburn
Moon river 
[/url][/b]
[img width=110 height=110]http://blog.gayleleonard.com/wp-content/uploads/2009/05/tiffanys.jpg[/img]         Kaplan</t>
  </si>
  <si>
    <t>[url=http://www.youtube.com/watch?v=4mpqXu0z3wU]Roberta Flack 
Killing me softly
[/url][/b]
[img width=110 height=110]http://israbox.com/uploads/posts/2009-01/1232531868_rf.jpg[/img] -  AlanGabriel</t>
  </si>
  <si>
    <t>[url=https://www.youtube.com/watch?v=T1Ond-OwgU8]Elvis Presley 
Blue Suede Shoes
[/url][/b]
[img width=110 height=110]http://www.totalsoundrecording.com/zenstore/images/elvis%20presley.jpg[/img]              El Nota</t>
  </si>
  <si>
    <t>[url= http://www.youtube.com/watch?v=2-I-BhaiTzw]Kansas
Dust in the wind
[/url][/b]
[img width=110 height=110]http://ring.cdandlp.com/tomb1664/photo_grande/114681150.jpg[/img]                        El Nota</t>
  </si>
  <si>
    <t>[url=http://www.youtube.com/watch?v=qJAVIoDnf0E]Outkast
Hey Ya!
[/url][/b]
[img width=110 height=110]http://www.videos-musicales.net/img_videos/Outkast---Roses-.jpg[/img]                 Banacafalata</t>
  </si>
  <si>
    <t>[url=http://www.youtube.com/watch?v=OfJRX-8SXOs]Nina Simone
Feeling Good
[/url][/b]
[img width=110 height=110]http://userserve-ak.last.fm/serve/500/27169707/Feeling+Good++The+Very+Best+of+Nina+Simone+front+cover.jpg[/img]                        0iker0</t>
  </si>
  <si>
    <t>[url=http://www.youtube.com/watch?v=MS91knuzoOA]Pearl Jam
Jeremy
[/url][/b]
[img width=110 height=110]http://2.bp.blogspot.com/_oVWcQ4Do3U8/SwJFsMX5JCI/AAAAAAAAACc/3OE0f_BbFRE/s1600/Pearl+Jam+-+Jeremy.jpg[/img]       - AlanGabriel</t>
  </si>
  <si>
    <t>[url=http://www.youtube.com/watch?v=5AhU12zC8fc]Brandon Flowers
Crossfire
[/url][/b]
[img width=110 height=110]http://soniaunleashed.files.wordpress.com/2010/06/1276377586-39579-brandonflowers_crossfire.jpg[/img]            Amelie Poulain</t>
  </si>
  <si>
    <t>[url=http://www.youtube.com/watch?v=SRwrg0db_zY]Twisted Sister
I Wanna rock
[/url][/b]
[img width=110 height=110]http://www.musicalos80.com/wp-content/uploads/Twisted-Sister-I-wanna-rock.jpg[/img]                       AlanGabriel</t>
  </si>
  <si>
    <t>[url=http://www.youtube.com/watch?v=QtxlCsVKkvY]Boney M
Daddy Cool
[/url][/b]
[img width=110 height=110]http://eil.com/images/main/Boney+M+-+Daddy+Cool+-+CD+ALBUM-291349.jpg[/img]                  Julu</t>
  </si>
  <si>
    <t>[url=https://www.youtube.com/watch?v=YjdgijpgOl4 ]The Kinks
You Really Got Me
[/url][/b]
[img width=110 height=110]http://rockism2012.files.wordpress.com/2012/06/kinks-ger14998560.jpg[/img]              kittynegri</t>
  </si>
  <si>
    <t>[url=http://www.youtube.com/watch?v=W8r-tXRLazs]The Buggles
Video killed 
the radio star[/url][/b]
[img width=110 height=110]http://userserve-ak.last.fm/serve/300x300/57001249.jpg[/img]     - Querol</t>
  </si>
  <si>
    <t>[url=http://www.youtube.com/watch?v=VQH8ZTgna3Q]Arctic Monkeys
R U Mine
[/url][/b]
[img width=110 height=110] https://encrypted-tbn1.gstatic.com/images?q=tbn:ANd9GcR0JvPFRNL9TnrziVtZfg109gFLVbubJPUEOAwKa0295nGCkFGXWA[/img]         loco8</t>
  </si>
  <si>
    <t>[url=https://www.youtube.com/watch?v=EjAoBKagWQA]Björk
All is Full of Love
[/url][/b]
[img width=110 height=110]http://991.com/newgallery/Bjork-All-Is-Full-Of-Lo-144088.jpg[/img]                 kittynegri</t>
  </si>
  <si>
    <t>[url=http://www.youtube.com/watch?v=1slFc9G7I74]The offspring
Hit that
[/url][/b]
[img width=110 height=110]http://www.iconic-culture.com/catalog/hit%20that%20promo%20cd.jpg[/img]                Juariomares</t>
  </si>
  <si>
    <t>[url=http://www.youtube.com/watch?v=TerKgrAFQ5k]Johan Soderqvist
Eli's Theme
[/url][/b]
[img width=110 height=110]http://i.imgur.com/r2ytjw2.png[/img]                  - Dragondave</t>
  </si>
  <si>
    <t>[url=http://www.youtube.com/watch?v=vc6vs-l5dkc]Panic! at The Disco
I write Sins 
not Tragedies[/url][/b]
[img width=110 height=110]https://encrypted-tbn2.gstatic.com/images?q=tbn:ANd9GcQ3WJFKKjsdc0jx6yIo6mvAsqNResBHgKnLvFVFROoUYNkRGSXH[/img]                                  0iker0</t>
  </si>
  <si>
    <t>[url=http://www.youtube.com/watch?v=s2lbGix2wtE]Vivaldi
La primavera
[/url][/b]
[img width=110 height=110]http://blog.eun.org/musica/upload/la%20primavera%20di%20A.Vivaldi.jpg[/img]   Julu</t>
  </si>
  <si>
    <t>[url=http://www.youtube.com/watch?v=_U5Y5r__0N0]The Fray
How to save a life 
[/url][/b]
[img width=110 height=110]http://upload.wikimedia.org/wikipedia/en/thumb/7/7c/The_Fray_-_How_to_Save_a_Life.jpg/220px-The_Fray_-_How_to_Save_a_Life.jpg[/img]       Tyrion</t>
  </si>
  <si>
    <t>[url=http://www.youtube.com/watch?v=MU2ihksQ7X4]Nina Simone
My baby just cares for me
[/url][/b]
[img width=110 height=110]http://3.bp.blogspot.com/_qb16UYiQ8vQ/S0kHo5rAuSI/AAAAAAAAAEQ/epa50thGLqI/s320/nina+in+montreux.jpg[/img]                            Siouxsie</t>
  </si>
  <si>
    <t>[url=http://www.youtube.com/watch?v=y9ANOzmSKQg]Seven Nation Army
The White Stripes
[/url][/b]
[img width=110 height=110]http://4.bp.blogspot.com/-SnfMs8N5iUQ/Tm_43zq47ZI/AAAAAAAAAdc/mhZNjC44JCM/s1600/whitestripeselephantlf6.jpg[/img]                       loco8</t>
  </si>
  <si>
    <t>[url=http://www.youtube.com/watch?v=FG1NrQYXjLU]Billy Idol
Dancing with Myself
[/url][/b]
[img width=110 height=110]http://www.starpulse.com/news/media/idolyoufeat.jpg[/img]               Amelie Poulain</t>
  </si>
  <si>
    <t>[url=http://www.youtube.com/watch?v=5Jj3wZVc7nw]Jefferson Airplane
Somebody to love
[/url][/b]
[img width=110 height=110]http://4.bp.blogspot.com/_ALjTU8yhRdk/Stuld4bz6oI/AAAAAAAADPc/ypZ27HiV1xA/s400/jefferson_airplane-somebody_to_love_s.jpg[/img]                        Poppy Girl</t>
  </si>
  <si>
    <t>[url=https://www.youtube.com/watch?v=_bdOTUocn5w]Anthony Hamilton 
&amp; Elayna Boynton 
Freedom [/url][/b]
[img width=110 height=110]http://www.biggreenbeats.com/files/uploads/images/anthony-hamilton-elayna-boynton-freedom-kool-and-kabul-edit.jpeg[/img]               JuniMatarratas</t>
  </si>
  <si>
    <t>[url=http://www.youtube.com/watch?v=lcOxhH8N3Bo]Bonnie Tyler 
Total eclipse 
of the heart[/url][/b]
[img width=110 height=110]http://i.imgur.com/Vd9C5.jpg[/img]                   - Dragondave</t>
  </si>
  <si>
    <t>[url= https://www.youtube.com/watch?v=lmNiMhBnJIU]Janis Joplin
Maybe 
[/url][/b]
[img width=110 height=110]http://fm.mega-bit.net/wp-content/uploads/sites/6/2013/05/dj.ihgotwao.400x400-75.jpg[/img]        kittynegri</t>
  </si>
  <si>
    <t>[url=http://www.youtube.com/watch?v=_CCzwmrA77A]Rihanna ft Calvin Harris
We Found Love
[/url][/b]
[img width=110 height=110]http://img248.imageshack.us/img248/2270/rihannaoj.jpg[/img]                    Banacafalata</t>
  </si>
  <si>
    <t>[url=http://www.youtube.com/watch?v=RnROqy8NyaE]David Bowie
I'm Deranged
[/url][/b]
[img width=110 height=110]http://www.alterexa.com/wp-content/uploads/2011/02/Alterexa-Lost-Highway-Soundtrack.jpg[/img]                      Michael Myers</t>
  </si>
  <si>
    <t>[url=http://www.youtube.com/watch?v=bgkdc5biZnE]Joaquin Sabina
19 dias 
y 500 noches[/url][/b]
[img width=110 height=110]http://sesiongolfa.com/wp-content/uploads/2012/06/19-dias-y-500-noches.jpg[/img]              Amarmol</t>
  </si>
  <si>
    <t>[url=https://www.youtube.com/watch?v=0B_e3Tg52DU]Caesars
Jerk it out
[/url][/b]
[img width=110 height=110]http://upload.wikimedia.org/wikipedia/en/thumb/7/7c/Jerk_It_Out_-_The_Caesars.jpg/220px-Jerk_It_Out_-_The_Caesars.jpg[/img]                    Juariomares</t>
  </si>
  <si>
    <t>Fanyfa</t>
  </si>
  <si>
    <t>[url=http://www.youtube.com/watch?v=X9bOsdHckhg[/url]George Thorogood
Bad To The Bone
[/url][/b]
[img width=110 height=110]https://encrypted-tbn3.gstatic.com/images?q=tbn:ANd9GcSBHioBJ5JpQZxds1UH2HeZf5eHHK3hdPwF1JAJQ2n0dt0RtkqVDg[/img]            0iker0</t>
  </si>
  <si>
    <t>[url=https://www.youtube.com/watch?v=XFkzRNyygfk[/url]Radiohead
Creep
 [/url][/b]
[img width=110 height=110]http://static.fulldiscografias.com/wp-content/uploads/2012/09/Radiohead-The_Best_Of_Radiohead-Frontal-300x300.jpg[/img]           Juariomares</t>
  </si>
  <si>
    <t>20 [url=https://www.youtube.com/watch?v=cJQwnAhXnBk]The doors
Break on through
[/url][/b]
[img width=110 height=110]http://i.imgur.com/gyxkoQ8.jpg[/img]                       Monchita ****</t>
  </si>
  <si>
    <t>20 [url=http://www.youtube.com/watch?v=vc6vs-l5dkc]Panic! at The Disco
I write Sins 
not Tragedies[/url][/b]
[img width=110 height=110]https://encrypted-tbn2.gstatic.com/images?q=tbn:ANd9GcQ3WJFKKjsdc0jx6yIo6mvAsqNResBHgKnLvFVFROoUYNkRGSXH[/img]                                  0iker0****</t>
  </si>
  <si>
    <t>20 [url=http://www.youtube.com/watch?v=r8k-iy_tWtQ]Franz Ferdinand
Matinee
[/url][/b]
[img width=110 height=110]http://userserve-ak.last.fm/serve/_/57148467/Matinee+_franz.jpg[/img]                      Juariomares****</t>
  </si>
  <si>
    <t>20 [url=http://www.youtube.com/watch?v=cinhJYqjVM8]John Barry Seven
Zulu Stamp
[/url][/b]
[img width=110 height=110]http://ecx.images-amazon.com/images/I/51eDaUBJHIL._SL500_AA280_.jpg[/img]        0iker0****</t>
  </si>
  <si>
    <t>19 [url=http://www.youtube.com/watch?v=RnROqy8NyaE]David Bowie
I'm Deranged
[/url][/b]
[img width=110 height=110]http://www.alterexa.com/wp-content/uploads/2011/02/Alterexa-Lost-Highway-Soundtrack.jpg[/img]                      Michael Myers****</t>
  </si>
  <si>
    <t>19 [url=http://www.youtube.com/watch?v=MfmYCM4CS8o]Bon Jovi
Blaze of glory
[/url][/b]
[img width=110 height=110]http://img41.imageshack.us/img41/2648/jonbonjoviblazeofgloryy.jpg[/img]                          Guillermolawe****</t>
  </si>
  <si>
    <t>35 [url=https://www.youtube.com/watch?v=0sB3Fjw3Uvc]The Animals
House of the rising sun
[/url][/b]
[img width=110 height=110]http://ohnekenntnis.files.wordpress.com/2009/06/the-animals-animalism.jpg?w=450&amp;h=450[/img]                        Kaplan****</t>
  </si>
  <si>
    <t>34 [url=https://www.youtube.com/watch?v=v2AC41dglnM]AC/DC
Thunderstruck
[/url][/b]
[img width=110 height=110]http://incebeats.files.wordpress.com/2012/01/thunderstruckthemovielogo.gif?w=372&amp;h=372[/img]                JuniMatarratas****</t>
  </si>
  <si>
    <t>34 [url=http://www.youtube.com/watch?v=s2lbGix2wtE]Vivaldi
La primavera
[/url][/b]
[img width=110 height=110]http://blog.eun.org/musica/upload/la%20primavera%20di%20A.Vivaldi.jpg[/img]   Julu****</t>
  </si>
  <si>
    <t>33 [url=http://www.youtube.com/watch?v=lDK9QqIzhwkl]Bon Jovi
Livin' on a prayer
[/url][/b]
[img width=110 height=110]http://returntothe80s.files.wordpress.com/2010/09/bon-jovi-greatest-hits.jpg[/img]                       - Querol****</t>
  </si>
  <si>
    <t>33 [url=http://www.youtube.com/watch?v=GwzW6aSSBnk]Nirvana
The man who 
sold the world[/url][/b]
[img width=110 height=110]http://upload.wikimedia.org/wikipedia/en/thumb/5/54/Nirvana_mtv_unplugged_in_new_york.png/220px-Nirvana_mtv_unplugged_in_new_york.png[/img]      Tyrion****</t>
  </si>
  <si>
    <t>33 [url=http://www.youtube.com/watch?v=6NXnxTNIWkc]4 Non Blondes
What's up
[/url][/b]
[img width=110 height=110]http://www.allbum.it/images/4-non-blondes-whats-up-remix.jpg[/img]       - AlanGabriel****</t>
  </si>
  <si>
    <t>32 [url=https://www.youtube.com/watch?v=YjdgijpgOl4 ]The Kinks
You Really Got Me
[/url][/b]
[img width=110 height=110]http://rockism2012.files.wordpress.com/2012/06/kinks-ger14998560.jpg[/img]              kittynegri****</t>
  </si>
  <si>
    <t>32 [url=http://www.youtube.com/watch?v=Q3Kvu6Kgp88]Edith Piaf
Non, Je ne regrette rien
[/url][/b]
[img width=110 height=110] http://cdn2.greatsong.net/album/extra/edith-piaf-je-ne-regrette-rien-111508049.jpg[/img]        Michael Myers****</t>
  </si>
  <si>
    <t>32 [url=http://www.youtube.com/watch?v=OfJRX-8SXOs]Nina Simone
Feeling Good
[/url][/b]
[img width=110 height=110]http://userserve-ak.last.fm/serve/500/27169707/Feeling+Good++The+Very+Best+of+Nina+Simone+front+cover.jpg[/img]                        0iker0****</t>
  </si>
  <si>
    <t>32 [url=http://www.youtube.com/watch?v=ewRjZoRtu0Y]MIA
Paper Planes
[/url][/b]
[img width=110 height=110]http://upload.wikimedia.org/wikipedia/en/thumb/a/aa/MIAPaperPlanesUKcover.jpg/220px-MIAPaperPlanesUKcover.jpg[/img]                           Julu****</t>
  </si>
  <si>
    <t>32 [url=http://www.youtube.com/watch?v=btPJPFnesV4]Survivor
Eye of Tiger
[/url][/b]
[img width=110 height=110]http://www.elseptimoarte.net/imagenes/noticias/32448.jpg[/img]         Julu****</t>
  </si>
  <si>
    <t>32 [url=http://www.youtube.com/watch?v=960Nv9W-VmA]Pavarotti
Nessun dorma
[/url][/b]
[img width=110 height=110]http://images.pricerunner.com/product/image/81148931/Luciano-Pavarotti-Nessun-Dorma.jpg[/img]           Amarmol****</t>
  </si>
  <si>
    <t>31 [url=http://www.youtube.com/watch?v=VEJ8lpCQbyw]Queen
Princes Of The Universe
[/url][/b]
[img width=110 height=110]http://4.bp.blogspot.com/_dplFM-kft9Y/SCHwhRMbAAI/AAAAAAAAAHg/GAlypEWkp24/s320/Highlander_MagicCD19851986.jpg[/img]          - Querol****</t>
  </si>
  <si>
    <t>31 [url=http://www.youtube.com/watch?v=k2W4-0qUdHY]Varios artistas
We are the world
[/url][/b]
[img width=110 height=110]https://encrypted-tbn1.gstatic.com/images?q=tbn:ANd9GcR5tBYNv4YXznjesp6T9ZC6kRCvZRyeesA5DfJiFAS4sgKAsKnCPQ[/img]                     Guillermolawe****</t>
  </si>
  <si>
    <t>31 [url=http://www.youtube.com/watch?v=4zLfCnGVeL4]Simon &amp; Garfunkel
The Sound of Silence
[/url][/b]
[img width=110 height=110]http://t1.gstatic.com/images?q=tbn:ANd9GcRtz6F-0iv-zKVWC7nE2D8_gEsgHclAqJzaJpxypef8uoToSZ5UUA[/img]                          er_calderilla****</t>
  </si>
  <si>
    <t>31 [url=http://www.dailymotion.com/video/xr3q27_bob-dylan-hurricane_music]Bob Dylan 
Hurricane
[/url][/b]
[img width=110 height=110]http://puesoccurrences.files.wordpress.com/2011/06/00dndre.jpg[/img]        Guillermolawe****</t>
  </si>
  <si>
    <t>30 [url=https://www.youtube.com/watch?v=_bdOTUocn5w]Anthony Hamilton 
&amp; Elayna Boynton 
Freedom [/url][/b]
[img width=110 height=110]http://www.biggreenbeats.com/files/uploads/images/anthony-hamilton-elayna-boynton-freedom-kool-and-kabul-edit.jpeg[/img]               JuniMatarratas****</t>
  </si>
  <si>
    <t>30 [url=http://www.youtube.com/watch?v=IyCRJmerW1Q]Yann Tiersen
Comptine d'un autre etre
[/url][/b]
[img width=110 height=110]http://24.media.tumblr.com/tumblr_lvvgjuXrmg1r75i3ho1_1323325714_cover.jpg [/img]      Kaplan****</t>
  </si>
  <si>
    <t>30 [url=http://www.youtube.com/watch?v=aSLZFdqwh7E[/url]Eminem (con Dido)
Stan
[/url][/b]
[img width=110 height=110]http://vi34.unblog.fr/files/2007/07/d1.jpg[/img]         Michael Myers****</t>
  </si>
  <si>
    <t>29 [url=http://www.youtube.com/watch?v=NvlrCKi-ss4]Paco de Lucia
Entre dos aguas
[/url][/b]
[img width=110 height=110]http://4.bp.blogspot.com/_5ooH_3ddLn4/TF85-MH2bPI/AAAAAAAAAGI/2mQw42A9Dw8/s1600/paco-aguas.jpg[/img]                 Julu****</t>
  </si>
  <si>
    <t>29 [url=http://www.youtube.com/watch?v=j_-RO9bkZv0]David Bowie
Starman
[/url][/b]
[img width=110 height=110]http://upload.wikimedia.org/wikipedia/en/6/6a/StarmanUK.jpg[/img]            Tyrion****</t>
  </si>
  <si>
    <t>29 [url= http://www.youtube.com/watch?v=2-I-BhaiTzw]Kansas
Dust in the wind
[/url][/b]
[img width=110 height=110]http://ring.cdandlp.com/tomb1664/photo_grande/114681150.jpg[/img]                        El Nota****</t>
  </si>
  <si>
    <t>28 [url=http://www.youtube.com/watch?v=yOYFpEXUh4o]Eminem  
Lose Yourself
[/url][/b]
[img width=110 height=110]http://www.nosabesnada.com/uploads/2013/02/eminem.jpg[/img]           Banacafalata****</t>
  </si>
  <si>
    <t>28 [url=http://www.youtube.com/watch?v=MU2ihksQ7X4]Nina Simone
My baby just cares for me
[/url][/b]
[img width=110 height=110]http://3.bp.blogspot.com/_qb16UYiQ8vQ/S0kHo5rAuSI/AAAAAAAAAEQ/epa50thGLqI/s320/nina+in+montreux.jpg[/img]                            Siouxsie****</t>
  </si>
  <si>
    <t>28 [url=http://www.youtube.com/watch?v=lcOxhH8N3Bo]Bonnie Tyler 
Total eclipse 
of the heart[/url][/b]
[img width=110 height=110]http://i.imgur.com/Vd9C5.jpg[/img]                   - Dragondave****</t>
  </si>
  <si>
    <t>27 [url=http://www.youtube.com/watch?v=5Jj3wZVc7nw]Jefferson Airplane
Somebody to love
[/url][/b]
[img width=110 height=110]http://4.bp.blogspot.com/_ALjTU8yhRdk/Stuld4bz6oI/AAAAAAAADPc/ypZ27HiV1xA/s400/jefferson_airplane-somebody_to_love_s.jpg[/img]                        Poppy Girl****</t>
  </si>
  <si>
    <t>27 [url=http://www.youtube.com/watch?v=1G4isv_Fylg]Coldplay
Paradise
[/url][/b]
[img width=110 height=110]http://3.bp.blogspot.com/-RAFZtKZAeDk/Tm5V_-sIzXI/AAAAAAAAAHs/k8zRwpsplZg/s1600/coldplay-paradise-artwork.jpg[/img]           Julu****</t>
  </si>
  <si>
    <t>26 [url=http://www.youtube.com/watch?v=y9ANOzmSKQg]Seven Nation Army
The White Stripes
[/url][/b]
[img width=110 height=110]http://4.bp.blogspot.com/-SnfMs8N5iUQ/Tm_43zq47ZI/AAAAAAAAAdc/mhZNjC44JCM/s1600/whitestripeselephantlf6.jpg[/img]                       loco8****</t>
  </si>
  <si>
    <t>26 [url=http://www.youtube.com/watch?v=y6eTJwJ5Nt0]Clint Eastwood
Claudia's theme
[/url][/b]
[img width=110 height=110]http://i.imgur.com/XdVqO.jpg[/img]                  - Dragondave****</t>
  </si>
  <si>
    <t>26 [url=http://www.youtube.com/watch?v=W8r-tXRLazs]The Buggles
Video killed 
the radio star[/url][/b]
[img width=110 height=110]http://userserve-ak.last.fm/serve/300x300/57001249.jpg[/img]     - Querol****</t>
  </si>
  <si>
    <t>26 [url=http://www.youtube.com/watch?v=Q7SI7N22k_A]Audrey Hepburn
Moon river 
[/url][/b]
[img width=110 height=110]http://blog.gayleleonard.com/wp-content/uploads/2009/05/tiffanys.jpg[/img]         Kaplan****</t>
  </si>
  <si>
    <t>26 [url=http://www.youtube.com/watch?v=kLBWkM0jzK0]Buddy Holly
Everyday
[/url][/b]
[img width=110 height=110]http://pictures2.todocoleccion.net/tc/2010/01/10/16866526.jpg[/img]                      Kaplan****</t>
  </si>
  <si>
    <t>25 [url=https://www.youtube.com/watch?v=EzgGTTtR0kc]Metallica
One
[/url][/b]
[img width=110 height=110]http://userserve-ak.last.fm/serve/_/22685499/And+Justice+For+All+60077537.jpg[/img]                      JuniMatarratas****</t>
  </si>
  <si>
    <t>25 [url=http://www.youtube.com/watch?v=Zz-DJr1Qs54]The cranberries
Ode to my family
[/url][/b]
[img width=110 height=110]http://upload.wikimedia.org/wikipedia/en/thumb/b/b0/Ode_to_my_family.jpg/220px-Ode_to_my_family.jpg[/img]              Tyrion****</t>
  </si>
  <si>
    <t>25 [url=http://www.youtube.com/watch?v=cGs8vtjDxxY]Hoobastank
The reason
[/url][/b]
[img width=110 height=110]http://bearrockstar.files.wordpress.com/2011/05/the-reason-hoobastank1.jpg[/img]                 Juariomares****</t>
  </si>
  <si>
    <t>25 [url=http://www.youtube.com/watch?v=5AhU12zC8fc]Brandon Flowers
Crossfire
[/url][/b]
[img width=110 height=110]http://soniaunleashed.files.wordpress.com/2010/06/1276377586-39579-brandonflowers_crossfire.jpg[/img]            Amelie Poulain****</t>
  </si>
  <si>
    <t>25 [url=http://www.youtube.com/watch?v=4wdpSFQTulo]Weezer
Say it ain't so
[/url][/b]
[img width=110 height=110]http://www.rgvblogger.com/wp-content/uploads/2013/05/weezer.jpg[/img]                     Juariomares****</t>
  </si>
  <si>
    <t>24 [url=https://www.youtube.com/watch?v=XIycEe59Auc]America
Sister Golden Hair
[/url][/b]
[img width=110 height=110]http://en.academic.ru/pictures/enwiki/72/Here_and_now_cover_art.jpg[/img]                      El Nota****</t>
  </si>
  <si>
    <t>24 [url=http://www.youtube.com/watch?v=VQH8ZTgna3Q]Arctic Monkeys
R U Mine
[/url][/b]
[img width=110 height=110] https://encrypted-tbn1.gstatic.com/images?q=tbn:ANd9GcR0JvPFRNL9TnrziVtZfg109gFLVbubJPUEOAwKa0295nGCkFGXWA[/img]         loco8****</t>
  </si>
  <si>
    <t>24 [url=http://www.youtube.com/watch?v=QH3Fx41Jpl4]Nina Simone
Sinnerman 
[/url][/b]
[img width=110 height=110]http://jazzmena.files.wordpress.com/2011/04/a.jpeg[/img]          Julu****</t>
  </si>
  <si>
    <t>24 [url=http://www.youtube.com/watch?v=FG1NrQYXjLU]Billy Idol
Dancing with Myself
[/url][/b]
[img width=110 height=110]http://www.starpulse.com/news/media/idolyoufeat.jpg[/img]               Amelie Poulain****</t>
  </si>
  <si>
    <t>24 [url=http://www.youtube.com/watch?v=2g_FD_sYazk]The Ronettes
Be My Baby
[/url][/b]
[img width=110 height=110]http://www.africanafrican.com/PhotoAlbum22/fullsize/81j95o5bh82c5958.jpg[/img]                     kittynegri****</t>
  </si>
  <si>
    <t>24 [url=http://www.youtube.com/watch?v=_U5Y5r__0N0]The Fray
How to save a life 
[/url][/b]
[img width=110 height=110]http://upload.wikimedia.org/wikipedia/en/thumb/7/7c/The_Fray_-_How_to_Save_a_Life.jpg/220px-The_Fray_-_How_to_Save_a_Life.jpg[/img]       Tyrion****</t>
  </si>
  <si>
    <t>23 [url=https://www.youtube.com/watch?v=KDcgOpUp2nc]Zaz
Eblouie par la nuit
[/url][/b]
[img width=110 height=110]http://i.eimg.com.tw/d/alb/15/835215.300.jpg?ver=0[/img]        kittynegri****</t>
  </si>
  <si>
    <t>23 [url=http://www.youtube.com/watch?v=W6FoKbP4KCE[/url]Europe
Here comes the night
[/url][/b]
[img width=110 height=110]http://images.amazon.com/images/P/B0001MLIOE.jpg[/img]                  Guillermolawe****</t>
  </si>
  <si>
    <t>23 [url=http://www.youtube.com/watch?v=QtxlCsVKkvY]Boney M
Daddy Cool
[/url][/b]
[img width=110 height=110]http://eil.com/images/main/Boney+M+-+Daddy+Cool+-+CD+ALBUM-291349.jpg[/img]                  Julu****</t>
  </si>
  <si>
    <t>23 [url=http://www.youtube.com/watch?v=MS91knuzoOA]Pearl Jam
Jeremy
[/url][/b]
[img width=110 height=110]http://2.bp.blogspot.com/_oVWcQ4Do3U8/SwJFsMX5JCI/AAAAAAAAACc/3OE0f_BbFRE/s1600/Pearl+Jam+-+Jeremy.jpg[/img]       - AlanGabriel****</t>
  </si>
  <si>
    <t>23 [url=http://www.youtube.com/watch?v=mdt03OgLpWo]Smash Mounth
All Star
[/url][/b]
[img width=110 height=110]http://upload.wikimedia.org/wikipedia/en/c/c0/Shrek_Soundtrack.jpg[/img]                          - Querol****</t>
  </si>
  <si>
    <t>23 [url=http://www.youtube.com/watch?v=bgkdc5biZnE]Joaquin Sabina
19 dias 
y 500 noches[/url][/b]
[img width=110 height=110]http://sesiongolfa.com/wp-content/uploads/2012/06/19-dias-y-500-noches.jpg[/img]              Amarmol****</t>
  </si>
  <si>
    <t>23 [url=http://www.youtube.com/watch?v=9jK-NcRmVcw]Europe
The final countdown
[/url][/b]
[img width=110 height=110]http://upload.wikimedia.org/wikipedia/en/7/7e/The_Final_Countdown_single.jpg[/img]                   - AlanGabriel****</t>
  </si>
  <si>
    <t>23 [url=http://www.youtube.com/watch?v=8C5NLfYdZaE]Garbage
The World Is 
Not Enough[/url][/b]
[img width=110 height=110]http://img13.nnm.me/f/d/a/0/5/fda0542e5fa09cb9d265f71b7be96d1d_full.jpg[/img]                kittynegri****</t>
  </si>
  <si>
    <t>23 [url=http://www.youtube.com/watch?v=_T6GhYdwI7g]Editors
Eat raw meat blood drool
[/url][/b]
[img width=110 height=110]http://2.bp.blogspot.com/_i3cvr5PM3zc/S_r321G2W1I/AAAAAAAAADw/2z9x35NGZLI/s1600/41c3EWa9BYL._SL500_.jpg[/img]                   Amelie Poulain****</t>
  </si>
  <si>
    <t>23 [url=http://www.youtube.com/watch?v=3Tw9I_ILT2w]Scouting For Girls 
Rocky Balboa
[/url][/b]
[img width=110 height=110]http://cdn.songonlyrics.com/wp-content/uploads/2011/11/Scouting-For-Girls-2007-Scouting-For-Girls.jpg[/img]                    0iker0****</t>
  </si>
  <si>
    <t>22 [url=http://www.youtube.com/watch?v=SRwrg0db_zY]Twisted Sister
I Wanna rock
[/url][/b]
[img width=110 height=110]http://www.musicalos80.com/wp-content/uploads/Twisted-Sister-I-wanna-rock.jpg[/img]                       AlanGabriel****</t>
  </si>
  <si>
    <t>22 [url=http://www.youtube.com/watch?v=IJ1c9ErCn7w]Frente!
Bizarre love triangle
[/url][/b]
[img width=110 height=110]http://farm2.staticflickr.com/1388/1046892574_ce4694789a.jpg[/img]                      - AlanGabriel****</t>
  </si>
  <si>
    <t>22 [url=http://www.youtube.com/watch?v=4mpqXu0z3wU]Roberta Flack 
Killing me softly
[/url][/b]
[img width=110 height=110]http://israbox.com/uploads/posts/2009-01/1232531868_rf.jpg[/img] -  AlanGabriel****</t>
  </si>
  <si>
    <t>21 [url=https://www.youtube.com/watch?v=HsbkPDeC3tI[/url]Burt Bacharach
Raindrops keep 
falling on my head[/url][/b]
[img width=110 height=110]http://www.pianohelp.net/pictures/Burt%20Bacharach%20-%20Raindrops%20Keep%20Falling%20On%20My%20Head.jpg[/img]                       El Nota****</t>
  </si>
  <si>
    <t>21 [url=https://www.youtube.com/watch?v=0B_e3Tg52DU]Caesars
Jerk it out
[/url][/b]
[img width=110 height=110]http://upload.wikimedia.org/wikipedia/en/thumb/7/7c/Jerk_It_Out_-_The_Caesars.jpg/220px-Jerk_It_Out_-_The_Caesars.jpg[/img]                    Juariomares****</t>
  </si>
  <si>
    <t>21 [url=http://www.youtube.com/watch?v=TerKgrAFQ5k]Johan Soderqvist
Eli's Theme
[/url][/b]
[img width=110 height=110]http://i.imgur.com/r2ytjw2.png[/img]                  - Dragondave****</t>
  </si>
  <si>
    <t>21 [url=http://www.youtube.com/watch?v=CI779D2tLyk]Ella Fitzgerald
Cry me a river
[/url][/b]
[img width=110 height=110]http://www.fyicomminc.com/jazzwomen/images/ella_fitzgerald.jpg[/img]           Kaplan****</t>
  </si>
  <si>
    <t>21 [url=http://www.youtube.com/watch?v=1slFc9G7I74]The offspring
Hit that
[/url][/b]
[img width=110 height=110]http://www.iconic-culture.com/catalog/hit%20that%20promo%20cd.jpg[/img]                Juariomares****</t>
  </si>
  <si>
    <t>21 [url=http://www.youtube.com/watch?v=_CCzwmrA77A]Rihanna ft Calvin Harris
We Found Love
[/url][/b]
[img width=110 height=110]http://img248.imageshack.us/img248/2270/rihannaoj.jpg[/img]                    Banacafalata****</t>
  </si>
  <si>
    <t>19 [url=http://www.youtube.com/watch?v=dOpsjY3pM1E]Luciano Pavarotti
Ridi Pagliaccio
[/url][/b]
[img width=110 height=110]http://lavidaimpostada.files.wordpress.com/2012/10/pavarotti.jpg?w=500[/img]                          0iker0****</t>
  </si>
  <si>
    <t>19 [url=http://www.youtube.com/watch?v=2pRmTJjBr6c]Nacha Pop
Chica de ayer
[/url][/b]
[img width=110 height=110]http://3.bp.blogspot.com/_5D5yvwoYDJo/S_JSmB0Kv1I/AAAAAAAAG-I/FmZI36ltHVg/s1600/nacha-pop-14-09-09.jpg[/img]                                er_calderilla****</t>
  </si>
  <si>
    <t>18 [url=https://www.youtube.com/watch?v=T1Ond-OwgU8]Elvis Presley 
Blue Suede Shoes
[/url][/b]
[img width=110 height=110]http://www.totalsoundrecording.com/zenstore/images/elvis%20presley.jpg[/img]              El Nota****</t>
  </si>
  <si>
    <t>18 [url=http://www.youtube.com/watch?v=qJAVIoDnf0E]Outkast
Hey Ya!
[/url][/b]
[img width=110 height=110]http://www.videos-musicales.net/img_videos/Outkast---Roses-.jpg[/img]                 Banacafalata****</t>
  </si>
  <si>
    <t>18 [url= https://www.youtube.com/watch?v=lmNiMhBnJIU]Janis Joplin
Maybe
[/url][/b]
[img width=110 height=110]http://fm.mega-bit.net/wp-content/uploads/sites/6/2013/05/dj.ihgotwao.400x400-75.jpg[/img]        kittynegri****</t>
  </si>
  <si>
    <t>18 [url= https://www.youtube.com/watch?v=5q289tvBUFk]Chicago
Hard to say I'm sorry
[/url][/b]
[img width=110 height=110]http://www.rockandpop80s.com/images/CHICAGO2.jpg[/img]                         Amarmol****</t>
  </si>
  <si>
    <t>17 [url=http://www.youtube.com/watch?v=op3IA3GZz8I]Sandra Nasic &amp; Apocalyptica
Path Vol II
[/url][/b]
[img width=110 height=110]http://rubenmerino.files.wordpress.com/2008/09/apocalyptica1.jpg[/img]                                      Wanchope****</t>
  </si>
  <si>
    <t>17 [url=http://www.youtube.com/watch?v=eW2qlKa6oHw]Lenny Kravitz
Again
[/url][/b]
[img width=110 height=110]http://eil.com/images/main/Lenny+Kravitz+-+Again+-+5%22+CD+SINGLE-187283.jpg[/img]              Amelie Poulain****</t>
  </si>
  <si>
    <t>16 [url=https://www.youtube.com/watch?v=EjAoBKagWQA]Björk
All is Full of Love
[/url][/b]
[img width=110 height=110]http://991.com/newgallery/Bjork-All-Is-Full-Of-Lo-144088.jpg[/img]                 kittynegri****</t>
  </si>
  <si>
    <t>16 [url=http://www.youtube.com/watch?v=vWesxME9Cto]The Beach Boys
I get around
[/url][/b]
[img width=110 height=110]http://www.technologytell.com/entertainment/files/2012/09/The-Beach-Boys-album1.jpg[/img]                        - Querol****</t>
  </si>
  <si>
    <t>13 [url=http://www.youtube.com/watch?v=co5T1SXYExE]Biffy Clyro 
Many of Horror
[/url][/b]
[img width=110 height=110]http://t1.moskva.fm/uimg/artists/source/a3/a3747344464ef9a23a04eb21d2b8721b.jpeg[/img]       Banacafalata****</t>
  </si>
  <si>
    <t>[url=http://www.youtube.com/watch?v=uelHwf8o7_U]Emimen y Rihanna
Love the Way You Lie
[/url][/b]
[img width=110 height=110]http://estrellasdelpop.files.wordpress.com/2011/08/eminem-rihanna.jpg[/img]                    Banacafalata</t>
  </si>
  <si>
    <t>[url=http://www.youtube.com/watch?v=GemKqzILV4w]Snow Patrol
Chasing Cars
[/url][/b]
[img width=110 height=110]http://t0.gstatic.com/images?q=tbn:ANd9GcT175J71568ITqGLo7TKqM63xNW8Y5WLJ27M1bdtIXQ_5QJg-wc[/img]                          er_calderilla</t>
  </si>
  <si>
    <t>[url=http://www.youtube.com/watch?v=LbynvGhRSXQ]Johnny Cash
Redemption Day
[/url][/b]
[img width=110 height=110]https://encrypted-tbn2.gstatic.com/images?q=tbn:ANd9GcQNzYT0UCl64UB8y1yADlyo-pBh__l43MHzcs3fYkKhV6UcdgdsAw[/img]                      0iker0</t>
  </si>
  <si>
    <t>[url=http://www.youtube.com/watch?v=Tm4BrZjY_Sge]America 
A horse 
with no name[/url][/b]
[img width=110 height=110]http://1.bp.blogspot.com/_e5SDRuE5V88/TPfZp_oMDDI/AAAAAAAAAxA/rj4MY6g-KR0/s1600/%255BAllCDCovers%255D_america_a_horse_with_no_name_2003_retail_cd-front.jpg[/img]      Siouxsie</t>
  </si>
  <si>
    <t>[url=http://www.youtube.com/watch?v=o_1aF54DO60]Lana Del Rey
Young and Beautiful
[/url][/b]
[img width=110 height=110]http://i1.sndcdn.com/artworks-000050325749-7l31qe-original.jpg?3eddc42[/img]             kittynegri</t>
  </si>
  <si>
    <t>[url=http://www.youtube.com/watch?v=3mbBbFH9fAg]Soundgarden
Black hole sun
[/url][/b]
[img width=110 height=110]http://www.iconic-culture.com/catalog/blakholesuncd.jpg[/img]            Juariomares</t>
  </si>
  <si>
    <t>[url=http://www.youtube.com/watch?v=fczPlmz-Vug]Regina Spektor
Us
[/url][/b]
[img width=110 height=110]http://www.chindeep.com/wp-content/uploads/2010/11/9043-begin-to-hope.jpg[/img]                 er_calderilla</t>
  </si>
  <si>
    <t>[url=http://www.youtube.com/watch?v=VHjEtykqFmQ]Cat Stevens
Father and Son
[/url][/b]
[img width=110 height=110]http://i.imgur.com/8yKrQ.jpg[/img]           - Dragondave</t>
  </si>
  <si>
    <t>[url=http://www.youtube.com/watch?v=KtlEMhwEtr8]The Goops
Build Me Up, Butter Cup
[/url][/b]
[img width=110 height=110]http://2.bp.blogspot.com/_8nIQOVfvkGI/TOhcK_G8O7I/AAAAAAAAEC4/kQ409pw3lU4/s1600/Goops%2B2.jpeg[/img]              Wanchope</t>
  </si>
  <si>
    <t>[url=http://www.youtube.com/watch?v=eOfRD8zO2MQ]The Beatles
Across the universe
[/url][/b]
[img width=110 height=110]http://3.bp.blogspot.com/-l6DmGwy8JZc/TW5NBGsyluI/AAAAAAAAAYw/IWH59bZQLBM/s1600/across.jpg[/img]          Siouxsie</t>
  </si>
  <si>
    <t>[url=http://www.youtube.com/watch?v=lmc21V-zBq0]Woodkid
Run boy run
[/url][/b]
[img width=110 height=110]http://www.josepvinaixa.com/blog/wp-content/uploads/2013/02/Woodkid-The-Golden-Age-2013-1200x1200.png[/img]                       -  Poppy Girl</t>
  </si>
  <si>
    <t>[url=http://www.youtube.com/watch?v=yiKUNehLLqA]Metallica &amp; The San 
Francisco Symphonic Orchestra
The Call of Ktulu[/url][/b]
[img width=110 height=110]http://userserve-ak.last.fm/serve/_/4185451/Metallica+with+San+Francisco+Symphony+Orchestra+metallsimp4cc1.jpg[/img]                     Wanchope</t>
  </si>
  <si>
    <t>[url=http://www.youtube.com/watch?v=EmRjPONDwlw]Elvis Presley
In the ghetto
[/url][/b]
[img width=110 height=110]http://991.com/NewGallery/Elvis-Presley-In-The-Ghetto-410780.jpg[/img]       Amarmol</t>
  </si>
  <si>
    <t>[url=https://www.youtube.com/watch?v=p4QqMKe3rwY]ABBA
Chiquitita
[/url][/b]
[img width=110 height=110]http://upload.wikimedia.org/wikipedia/pt/e/e3/Chiquitita_Lovelight.jpg[/img]               - AlanGabriel</t>
  </si>
  <si>
    <t>[url=https://www.youtube.com/watch?v=rx_7_BrR3Bc]Supertramp
Give a little bit
[/url][/b]
[img width=110 height=110]http://3.bp.blogspot.com/-N7sV2xidMv4/URbVu-ovRjI/AAAAAAAABO8/8klbDQRTgHU/s1600/supertramp4+%25281%2529.jpg[/img]           El Nota</t>
  </si>
  <si>
    <t>[url=http://www.youtube.com/watch?v=Y5fBdpreJiU]The killers
Somebody told me
[/url][/b]
[img width=110 height=110]http://i.imgur.com/1jV7Kf4.png[/img]                     - Dragondave</t>
  </si>
  <si>
    <t>[url=http://www.youtube.com/watch?v=oYLr9FtYtME]Bruce Springsteen 
Streets of Philadelphia
[/url][/b]
[img width=110 height=110]http://www.sidastudi.org/resources/inmagic-img/IM9508.jpg[/img]                      Michael Myers</t>
  </si>
  <si>
    <t>34 [url=http://www.youtube.com/watch?v=JQqFP658aHo]Kings of Leon
Use Somebody
[/url][/b]
[img width=110 height=110]http://soundtracks.metro951.com/files/2013/01/Kings-Of-Leon-Use-Somebody-.jpg[/img]            Juariomares****</t>
  </si>
  <si>
    <t>31 [url=http://www.youtube.com/watch?v=-IRIqII4z_c]Ennio Morricone
Amapola
[/url][/b]
[img width=110 height=110]http://once-upon-a-time-in-america.trailertheater.com/trailer-images/o/n/MlZ4bzJrel80aHM=.jpg[/img]            Michael Myers****</t>
  </si>
  <si>
    <t>30 [url=http://www.youtube.com/watch?v=J-_30HA7rec[/url]David Bowie
Fame
[/url][/b]
[img width=110 height=110]http://i1.sndcdn.com/artworks-000044097242-1amdyt-original.jpg?3eddc42[/img]                 Amelie Poulain****</t>
  </si>
  <si>
    <t>30 [url=http://www.youtube.com/watch?v=GFQYaoiIFh8[/url]Imagine Dragons
Demons
[/url][/b]
[img width=110 height=110]http://rcgoodmanblog.files.wordpress.com/2013/02/night-visions.jpg[/img]              juariomares****</t>
  </si>
  <si>
    <t>29 [url=http://www.youtube.com/watch?v=Ot6PC0ynL48 [/url]Black Eyed Peas
Where is the Love?
[/url][/b]
[img width=110 height=110]http://tanakamusic.com/wp-content/uploads/2011/07/Black-Eyed-Peas.jpg[/img]            Banacafalata****</t>
  </si>
  <si>
    <t>29 [url=http://www.youtube.com/watch?v=mzOu3FrFPoc[/url]Alan Menken
The Bells 
of Notre Dame[/url][/b]
[img width=110 height=110]http://upload.wikimedia.org/wikipedia/en/8/80/HunchbackSoundtrack.jpg[/img]                  - Querol****</t>
  </si>
  <si>
    <t>29 [url=http://www.youtube.com/watch?v=k6HAb88163w]Joe Cocker
With a little help 
from my friends[/url][/b]
[img width=110 height=110]http://3.bp.blogspot.com/-ElzZ7_8H9Ss/T-DijCFhIqI/AAAAAAAAJ8U/nF-0Kp79nM8/s1600/2186756642_2d0db1614c.jpg[/img]         Amarmol****</t>
  </si>
  <si>
    <t>29 [url=http://www.youtube.com/watch?v=IaHuzlPmrko[/url]Louis Armstrong
We Have All The 
Time In The World [/url][/b]
[img width=110 height=110]http://images.45cat.com/louis-armstrong-we-have-all-the-time-in-the-world-united-artists-2.jpg[/img]          0iker0****</t>
  </si>
  <si>
    <t>29 [url=http://www.youtube.com/watch?v=3ysqSXRQvY8[/url]Jerry Lee Lewis
Great balls of fire
[/url][/b]
[img width=110 height=110]http://i.imgur.com/wfTNxcm.jpg[/img]                        - Dragondave****</t>
  </si>
  <si>
    <t>28 [url=https://www.youtube.com/watch?v=XFkzRNyygfk[/url]Radiohead
Creep
 [/url][/b]
[img width=110 height=110]http://static.fulldiscografias.com/wp-content/uploads/2012/09/Radiohead-The_Best_Of_Radiohead-Frontal-300x300.jpg[/img]           Juariomares****</t>
  </si>
  <si>
    <t>28 [url=http://www.youtube.com/watch?v=xTKfrY4cQ9I[/url]Aaron
U-Turn (Lili)
[/url][/b]
[img width=110 height=110]http://www.c9.fr/images/covers/15_1198946518.jpg[/img]                  - Amelie Poulain****</t>
  </si>
  <si>
    <t>27 [url=https://www.youtube.com/watch?v=22T8wpN01bQ[/url]Pop Tops
Mamy blue
[/url][/b]
[img width=110 height=110]http://3.bp.blogspot.com/_xcZEyAPOS3Q/TIgZUEgs3sI/AAAAAAAAAMI/YziVdnXypPE/s1600/2u3y0ci.jpg[/img]        Amarmol****</t>
  </si>
  <si>
    <t>27 [url=http://www.youtube.com/watch?v=wiFVClPPV4c]Kenny Rogers
The gambler
[/url][/b]
[img width=110 height=110]http://turnstyledjunkpiled.com/wp-content/uploads/2012/12/kenny_gambler.jpg[/img]                                      Amarmol****</t>
  </si>
  <si>
    <t>27 [url=http://www.youtube.com/watch?v=l95D7leeU3w[/url]Johnny Cash  
Hurt
[/url][/b]
[img width=110 height=110]http://i.imgur.com/ZulsJ.jpg[/img]        - Dragondave****</t>
  </si>
  <si>
    <t>27 [url=http://www.youtube.com/watch?v=9fbMHSamvlE[/url]The Black Keys
Lonely Boy
[/url][/b]
[img width=110 height=110]http://2.bp.blogspot.com/-A1HsvoN-P3w/TzLFDbvzVcI/AAAAAAAAAl8/Vwj2USlG6yk/s1600/black-keys-800.png[/img]                     Banacafalata****</t>
  </si>
  <si>
    <t>26 [url=https://www.youtube.com/watch?v=-87_h1v0RTM]Frank Sinatra 
Come Fly With Me
[/url][/b]
[img width=110 height=110]http://userserve-ak.last.fm/serve/_/54021513/Come+Fly+With+Me+FrankSinatraAlbumComeFlyWithMe.jpg[/img]           0iker0****</t>
  </si>
  <si>
    <t>26 [url=http://www.youtube.com/watch?v=Z0GFRcFm-aY[/url]R.E.M.
It's the end of the 
world as we know it[/url][/b]
[img width=110 height=110]http://news.jukebox.es/files/2009/07/rem.jpg[/img]          Banacafalata****</t>
  </si>
  <si>
    <t>26 [url=http://www.youtube.com/watch?v=tuK6n2Lkza0[/url]Jet
Are You Gonna Be My Girl
[/url][/b]
[img width=110 height=110]http://ivovodanovic.cl/wp-content/uploads/2009/07/jet_-_get_born.jpg[/img]            Juariomares****</t>
  </si>
  <si>
    <t>25 [url=http://www.youtube.com/watch?v=jI0YOPoj4t0[/url]Handel
Zadok the Priest
[/url][/b]
[img width=110 height=110] http://www.musicweb-international.com/classrev/2008/Apr08/Royal_Occasions_88697142882.jpg[/img]            0iker0****</t>
  </si>
  <si>
    <t>24 [url=http://www.youtube.com/watch?v=wsnYBRxXb-c[/url]Mika
Grace Kelly
[/url][/b]
[img width=110 height=110]https://encrypted-tbn2.gstatic.com/images?q=tbn:ANd9GcTC1WUC25wp2dZEAEWFYpgS3um5sepAGZjy_AyGvqcR8X_ckW8LMw[/img]         Guillermolawe****</t>
  </si>
  <si>
    <t>23 [url=http://www.youtube.com/watch?v=zkhz8kYo8Ug[/url]The white stripes
The hardests 
button to button[/url][/b]
[img width=110 height=110]http://upload.wikimedia.org/wikipedia/en/thumb/f/f6/Hardestbuttoncover.gif/220px-Hardestbuttoncover.gif[/img]                      Tyrion****</t>
  </si>
  <si>
    <t>22 [url=https://www.youtube.com/watch?v=olQSBu3glAE[/url]Dire Straits
Lady Writer
[/url][/b]
[img width=110 height=110]http://ring.cdandlp.com/oliverthedoor/photo_grande/114802614.jpg[/img]                          El Nota****</t>
  </si>
  <si>
    <t>22 [url=http://www.youtube.com/watch?v=v1ngm0iFQWg[/url]Agnes Obel
Brother Sparrow
[/url][/b]
[img width=110 height=110]http://upload.wikimedia.org/wikipedia/commons/thumb/1/1d/Agnes_Obel_au_Cirque_Royal%2C_Bruxelles.jpg/170px-Agnes_Obel_au_Cirque_Royal%2C_Bruxelles.jpg[/img]                Tyrion****</t>
  </si>
  <si>
    <t>22 [url=http://www.youtube.com/watch?v=kl8mpAvTm_Yv[/url]Moloko
The Time Is Now 
[/url][/b]
[img width=110 height=110]http://3.bp.blogspot.com/_jWIc_pZZgQ0/SwXidPtrP5I/AAAAAAAAAGk/DwrGAnQI1Rc/s400/molokothetimeisnow.jpg[/img]          loco8****</t>
  </si>
  <si>
    <t>22 [url=http://www.youtube.com/watch?v=6PDmZnG8KsM[/url]Desireless
Voyage Voyage
[/url][/b]
[img width=110 height=110]http://4.bp.blogspot.com/-saV3XJ2-yps/TtQ4KVmQPYI/AAAAAAAAAHY/KnTJ99Xrkzg/s400/alquimia%2Bsonora%2B-%2Bdesireless-voyage-voyage.jpg[/img]                    er_calderilla****</t>
  </si>
  <si>
    <t>21 [url=http://www.youtube.com/watch?v=kvDMlk3kSYg[/url]Boney M
Rasputin
[/url][/b]
[img width=110 height=110]http://s53.radikal.ru/i140/1004/65/5828c3091f99.jpg[/img]                   Julu****</t>
  </si>
  <si>
    <t>21 [url=http://www.youtube.com/watch?v=AJtHg9FbLUA[/url]Barcelona
Please don't go
[/url][/b]
[img width=110 height=110]http://i1.sndcdn.com/artworks-000008079116-u98269-crop.jpg?435a760[/img]                            er_calderilla****</t>
  </si>
  <si>
    <t>20 [url=http://www.youtube.com/watch?v=5QYxuGQMCuU[/url]Michael Bublé
It's A Beautiful Day
[/url][/b]
[img width=110 height=110]http://www.lyrics007.com/images/1/its-a-beautiful-day.jpg[/img]                       0iker0****</t>
  </si>
  <si>
    <t>19 [url=http://www.youtube.com/watch?v=S_E2EHVxNAE[/url]Richard Marx
Right here waiting
[/url][/b]
[img width=110 height=110]http://i.imgur.com/fFeGLuc.jpg[/img]                              -  Monchita****</t>
  </si>
  <si>
    <t>19 [url=http://www.youtube.com/watch?v=222YjCR3nkg[/url]Panic! At The Disco
Mercenary
[/url][/b]
[img width=110 height=110]http://devoratormonden.ro/wp-content/uploads/2011/09/batman.jpg[/img]         0iker0****</t>
  </si>
  <si>
    <t>17 [url=https://www.youtube.com/watch?v=x3ltqQnCEPs[/url]Sting
They dance alone
[/url][/b]
[img width=110 height=110]http://www.recordsale.de/cdpix/s/sting-they_dance_alone.jpg[/img]                             Amarmol****</t>
  </si>
  <si>
    <t>9-</t>
  </si>
  <si>
    <t>10-</t>
  </si>
  <si>
    <t>8-11(+5)-</t>
  </si>
  <si>
    <t>14-15-</t>
  </si>
  <si>
    <t>6-13-19-</t>
  </si>
  <si>
    <t>21-22-</t>
  </si>
  <si>
    <t>1-23-24-</t>
  </si>
  <si>
    <t>[url=http://www.youtube.com/watch?v=LvdLovAaYzMl]Martika
Toy Soldiers
[/url][/b]
[img width=110 height=110]http://i.imgur.com/xXz0V3E.jpg[/img]                   -  Monchita</t>
  </si>
  <si>
    <t>[url=http://www.youtube.com/watch?v=iT4Y2JleWrQ]Cage The Elephant
Back Against The Wall
[/url][/b]
[img width=110 height=110]https://encrypted-tbn0.gstatic.com/images?q=tbn:ANd9GcR4AmMqZ1G7oDqNPMWaISLkCYBC61x4x-TfSy_AltqtNXi1EIuf[/img]        0iker0</t>
  </si>
  <si>
    <t>[url=http://www.youtube.com/watch?v=OMaycNcPsHI]Placebo
Every you, every me
[/url][/b]
[img width=110 height=110]http://i.imgur.com/yNGWBFQ.png[/img]           -  Monchita</t>
  </si>
  <si>
    <t>[url=https://www.youtube.com/watch?v=boanuwUMNNQ]Metallica
Whiskey in the Jar 
[/url][/b]
[img width=110 height=110]http://3.bp.blogspot.com/-Ei-ndMxVaTQ/T8ELdtQlxsI/AAAAAAAABtA/2F4LNkS6oH4/s1600/Metallica-Whiskey-In-The-Jar%255B1%255D.jpg[/img]             JuniMatarratas</t>
  </si>
  <si>
    <t>[url=http://www.youtube.com/watch?v=5LL60fdVWaI]Freddie Mercury
The Great Pretender
[/url][/b]
[img width=110 height=110]http://andys-backing-tracks.webs.com/freddie_mercury-the-great-pretender.jpg[/img]           Amarmol</t>
  </si>
  <si>
    <t>[url=http://www.youtube.com/watch?v=04854XqcfCY]Queen
We are the champions
[/url][/b]
[img width=110 height=110]http://lh6.googleusercontent.com/-9C01iPWcdv4/UEop0bSWxuI/AAAAAAAAAeQ/od4Xq4KSdWQ/s500/RedGreatestHitsQuennalbumcover%255B1%255D.png[/img]                      - Querol</t>
  </si>
  <si>
    <t>[url=http://www.youtube.com/watch?v=LV58fxXOQuE]Stereophonics
Maybe tomorrow
[/url][/b]
[img width=110 height=110]http://3.bp.blogspot.com/-4exKjKOxkVk/UOA5Njw6kTI/AAAAAAAAKCw/JUFggmAQvF8/s1600/StereophonicsMaybeTomorrowCD2.jpg[/img]       Juariomares</t>
  </si>
  <si>
    <t>[url=http://www.youtube.com/watch?v=DeumyOzKqgI]Adele
Skyfall
[/url][/b]
[img width=110 height=110]http://3.bp.blogspot.com/-Lj50XwqTlAg/USteMI1w1TI/AAAAAAAAI1E/FeWZMDlyDP4/s1600/skyfall_adele.jpg[/img]                Michael Myers</t>
  </si>
  <si>
    <t>[url=https://www.youtube.com/watch?v=M5aISEWoIQA]Nickleback
Animals
[/url][/b]
[img width=110 height=110]http://4.bp.blogspot.com/-Qo6b8ohKs5U/UGtFMdREOyI/AAAAAAAAN3E/glFl1l5gMpM/s1600/07-Niceklblack+-+Animals.jpg[/img]          Wanchope</t>
  </si>
  <si>
    <t>[url=http://www.youtube.com/watch?v=Ud_JZcC0tHI]Bill Haley
Rock Around The Clock
[/url][/b]
[img width=110 height=110]https://encrypted-tbn3.gstatic.com/images?q=tbn:ANd9GcQ1hCu-2DS8tM4hKKlTQYt8qSilRk4izdfcLFgh9Lc28EN3fcJGQA[/img]                        loco8</t>
  </si>
  <si>
    <t>[url=http://www.youtube.com/watch?v=lSIw09oqsYo]Gerry Rafferty
Baker Street
[/url][/b]
[img width=110 height=110]http://images.coveralia.com/audio/g/Gerry_Rafferty-Baker_Street-Frontal.jpg?118[/img]          Julu</t>
  </si>
  <si>
    <t>[url=http://www.youtube.com/watch?v=JugGmkvhsKQ]Keane
Bedshaped
[/url][/b]
[img width=110 height=110]http://4.bp.blogspot.com/-IMn_VgcwxXk/Txlx1JLiB4I/AAAAAAAAA04/Bu2OY8mMsF8/s1600/beshaped+keane.jpg[/img]                   - AlanGabriel</t>
  </si>
  <si>
    <t>[url=http://www.youtube.com/watch?v=zYWSZOLU-hE]Counting crows
Mr Jones
[/url][/b]
[img width=110 height=110]http://eil.com/Gallery/57372b.jpg[/img]      Tyrion</t>
  </si>
  <si>
    <t>[url=https://www.youtube.com/watch?v=1-fHvPzqT6Y]Dover  
Devil  Came To Me
[/url][/b]
[img width=110 height=110]http://www.portaldelrock.com/writeable/editor_uploads/posts/Diciembre%2012/devilcame.jpg[/img]         JuniMatarratas</t>
  </si>
  <si>
    <t>[url=https://www.youtube.com/watch?v=vBecM3CQVD8]Rolling Stones
Sympathy For the Devil
[/url][/b]
[img width=110 height=110]http://3.bp.blogspot.com/_8sAIfg-pOFg/TGkY7PobCpI/AAAAAAAAD-E/b_6GaSrgz5w/s320/20u8m50.jpg[/img]                      JuniMatarratas</t>
  </si>
  <si>
    <t>[url=http://www.youtube.com/watch?v=i2A6ItHeFus]Quiet Riot
Cum On Feel 
the Noize[/url][/b]
[img width=110 height=110]http://aquellos80.files.wordpress.com/2008/06/qr.jpg[/img]                   Julu</t>
  </si>
  <si>
    <t>[url=https://www.youtube.com/watch?v=BApLIldPAds]Weezer
Memories
[/url][/b]
[img width=110 height=110]http://upload.wikimedia.org/wikipedia/en/7/74/Memories_-_Single_Weezer.jpg[/img]                        JuniMatarratas</t>
  </si>
  <si>
    <t>[url=http://www.youtube.com/watch?v=snILjFUkk_A]Depeche Mode
Never let me 
down again[/url][/b]
[img width=110 height=110]http://eil.com/images/main/Depeche+Mode+-+Never+Let+Me+Down+Again+-+12%22+RECORD%2FMAXI+SINGLE-414125.jpg[/img]                            Amelie Poulain</t>
  </si>
  <si>
    <t>[url=https://www.youtube.com/watch?v=TJAfLE39ZZ8]Amy Winehouse
Back To Black
[/url][/b]
[img width=110 height=110]http://www.themusicpimp.com/wp-content/uploads/2011/07/amy_winehouseback_to_black_front_400x400.jpg[/img]           kittynegri</t>
  </si>
  <si>
    <t>[url=http://www.youtube.com/watch?v=h_L4Rixya64]Foo Fighters
Best of you   
[/url][/b]
[img width=110 height=110]http://i.imgur.com/SI4KcUS.png[/img]         Dragondave</t>
  </si>
  <si>
    <t>[url=http://www.youtube.com/watch?v=tHhc_GOh800]Maroon 5
Moves Like Jagger
[/url][/b]
[img width=110 height=110]http://cosasdechicas7.bligoo.com/media/users/20/1046121/images/public/262332/Maroon-5-Moves-Like-Jagger-ft_-Christina-Aguilera-1024x716.jpg?v=1336361763231[/img]                          Banacafalata</t>
  </si>
  <si>
    <t>34 [url=http://www.youtube.com/watch?v=LbynvGhRSXQ]Johnny Cash
Redemption Day
[/url][/b]
[img width=110 height=110]https://encrypted-tbn2.gstatic.com/images?q=tbn:ANd9GcQNzYT0UCl64UB8y1yADlyo-pBh__l43MHzcs3fYkKhV6UcdgdsAw[/img]                      0iker0****</t>
  </si>
  <si>
    <t>32 [url=http://www.youtube.com/watch?v=VHjEtykqFmQ]Cat Stevens
Father and Son
[/url][/b]
[img width=110 height=110]http://i.imgur.com/8yKrQ.jpg[/img]           - Dragondave****</t>
  </si>
  <si>
    <t>32 [url=http://www.youtube.com/watch?v=lmc21V-zBq0]Woodkid
Run boy run
[/url][/b]
[img width=110 height=110]http://www.josepvinaixa.com/blog/wp-content/uploads/2013/02/Woodkid-The-Golden-Age-2013-1200x1200.png[/img]                       -  Poppy Girl****</t>
  </si>
  <si>
    <t>31 [url=http://www.youtube.com/watch?v=oYLr9FtYtME]Bruce Springsteen 
Streets of Philadelphia
[/url][/b]
[img width=110 height=110]http://www.sidastudi.org/resources/inmagic-img/IM9508.jpg[/img]                      Michael Myers****</t>
  </si>
  <si>
    <t>31 [url=http://www.youtube.com/watch?v=eOfRD8zO2MQ]The Beatles
Across the universe
[/url][/b]
[img width=110 height=110]http://3.bp.blogspot.com/-l6DmGwy8JZc/TW5NBGsyluI/AAAAAAAAAYw/IWH59bZQLBM/s1600/across.jpg[/img]          Siouxsie****</t>
  </si>
  <si>
    <t>30 [url=http://www.youtube.com/watch?v=TR3Vdo5etCQ]No doubt
Don't speak
[/url][/b]
[img width=110 height=110]http://everythingintime.com/wp-content/uploads/2012/10/dontspeaknd.jpg[/img]  -               AlanGabriel****</t>
  </si>
  <si>
    <t>30 [url=http://www.youtube.com/watch?v=8-r-V0uK4u0[/url]Smashing pumpkins
Bullet with butterfly wings
[/url][/b]
[img width=110 height=110]http://4.bp.blogspot.com/-1tvTiVYBVmI/T11jLrmYwmI/AAAAAAAAAh8/FGT2X60qfYM/s1600/smashing_pumpkins_bullet_with_butterfly_wings.jpg[/img]            - AlanGabriel****</t>
  </si>
  <si>
    <t>28 [url=http://www.youtube.com/watch?v=Tm4BrZjY_Sge]America 
A horse 
with no name[/url][/b]
[img width=110 height=110]http://1.bp.blogspot.com/_e5SDRuE5V88/TPfZp_oMDDI/AAAAAAAAAxA/rj4MY6g-KR0/s1600/%255BAllCDCovers%255D_america_a_horse_with_no_name_2003_retail_cd-front.jpg[/img]      Siouxsie****</t>
  </si>
  <si>
    <t>28 [url=http://www.youtube.com/watch?v=o_1aF54DO60]Lana Del Rey
Young and Beautiful
[/url][/b]
[img width=110 height=110]http://i1.sndcdn.com/artworks-000050325749-7l31qe-original.jpg?3eddc42[/img]             kittynegri****</t>
  </si>
  <si>
    <t>27 [url=http://www.youtube.com/watch?v=yiKUNehLLqA]Metallica &amp; The San 
Francisco Symphonic Orchestra
The Call of Ktulu[/url][/b]
[img width=110 height=110]http://userserve-ak.last.fm/serve/_/4185451/Metallica+with+San+Francisco+Symphony+Orchestra+metallsimp4cc1.jpg[/img]                     Wanchope****</t>
  </si>
  <si>
    <t>27 [url=http://www.youtube.com/watch?v=hUFPooqKllA[/url]The Cranberries
Promises
[/url][/b]
[img width=110 height=110]https://lh3.googleusercontent.com/-jy9ZemB2_7w/TXz4mdGJ0XI/AAAAAAAABQ8/YiyZTdIgOOo/s1600/Promises.jpg[/img]        Michael Myers****</t>
  </si>
  <si>
    <t>26 [url=http://www.youtube.com/watch?v=KtlEMhwEtr8]The Goops
Build Me Up, Butter Cup
[/url][/b]
[img width=110 height=110]http://2.bp.blogspot.com/_8nIQOVfvkGI/TOhcK_G8O7I/AAAAAAAAEC4/kQ409pw3lU4/s1600/Goops%2B2.jpeg[/img]              Wanchope****</t>
  </si>
  <si>
    <t>26 [url=http://www.youtube.com/watch?v=fPmruHc4S9Q[/url]Scott Joplin
The Entertainer
[/url][/b]
[img width=110 height=110]http://musicamania.files.wordpress.com/2010/09/scott-joplin-radio.jpg[/img]                             Siouxsie****</t>
  </si>
  <si>
    <t>26 [url=http://www.youtube.com/watch?v=fczPlmz-Vug]Regina Spektor
Us
[/url][/b]
[img width=110 height=110]http://www.chindeep.com/wp-content/uploads/2010/11/9043-begin-to-hope.jpg[/img]                 er_calderilla****</t>
  </si>
  <si>
    <t>25 [url=http://www.youtube.com/watch?v=3mbBbFH9fAg]Soundgarden
Black hole sun
[/url][/b]
[img width=110 height=110]http://www.iconic-culture.com/catalog/blakholesuncd.jpg[/img]            Juariomares****</t>
  </si>
  <si>
    <t>24 [url=https://www.youtube.com/watch?v=p4QqMKe3rwY]ABBA
Chiquitita
[/url][/b]
[img width=110 height=110]http://upload.wikimedia.org/wikipedia/pt/e/e3/Chiquitita_Lovelight.jpg[/img]               - AlanGabriel****</t>
  </si>
  <si>
    <t>24 [url=http://www.youtube.com/watch?v=uelHwf8o7_U]Emimen y Rihanna
Love the Way You Lie
[/url][/b]
[img width=110 height=110]http://estrellasdelpop.files.wordpress.com/2011/08/eminem-rihanna.jpg[/img]                    Banacafalata****</t>
  </si>
  <si>
    <t>24 [url=http://www.youtube.com/watch?v=EmRjPONDwlw]Elvis Presley
In the ghetto
[/url][/b]
[img width=110 height=110]http://991.com/NewGallery/Elvis-Presley-In-The-Ghetto-410780.jpg[/img]       Amarmol****</t>
  </si>
  <si>
    <t>22 [url=http://www.youtube.com/watch?v=Y5fBdpreJiU]The killers
Somebody told me
[/url][/b]
[img width=110 height=110]http://i.imgur.com/1jV7Kf4.png[/img]                     - Dragondave****</t>
  </si>
  <si>
    <t>22 [url=http://www.youtube.com/watch?v=MiDiATzW69o]The pogues
I love you till the end
[/url][/b]
[img width=110 height=110]http://www.zajefajna.com/pics/527abd942a995a295040c7232e952eb5.jpg[/img]                              er_calderilla****</t>
  </si>
  <si>
    <t>22 [url=http://www.youtube.com/watch?v=aI-ezEtJ_-s[/url]Nina Simone
I wish I knew how 
It would feel to be free[/url][/b]
[img width=110 height=110]http://24.media.tumblr.com/tumblr_m21vrsOk6H1qfchiqo1_1333703047_cover.jpg[/img]       Kaplan****</t>
  </si>
  <si>
    <t>21 [url=http://www.youtube.com/watch?v=GemKqzILV4w]Snow Patrol
Chasing Cars
[/url][/b]
[img width=110 height=110]http://t0.gstatic.com/images?q=tbn:ANd9GcT175J71568ITqGLo7TKqM63xNW8Y5WLJ27M1bdtIXQ_5QJg-wc[/img]                          er_calderilla****</t>
  </si>
  <si>
    <t>19 [url=https://www.youtube.com/watch?v=rx_7_BrR3Bc]Supertramp
Give a little bit
[/url][/b]
[img width=110 height=110]http://3.bp.blogspot.com/-N7sV2xidMv4/URbVu-ovRjI/AAAAAAAABO8/8klbDQRTgHU/s1600/supertramp4+%25281%2529.jpg[/img]           El Nota****</t>
  </si>
  <si>
    <t>19 [url=http://www.youtube.com/watch?v=DMMj1FrRFH4]Héroes del silencio
Entre dos tierras
[/url][/b]
[img width=110 height=110] http://elsitioderuife.files.wordpress.com/2012/11/heroes-del-silencio-entre-dos-tierras.jpg[/img]                    Michael Myers****</t>
  </si>
  <si>
    <t>15 [url=http://www.youtube.com/watch?v=awHWColYQ90[/url]Arcade Fire
Sprawl II
[/url][/b]
[img width=110 height=110]http://hypetrak.com/images/2010/06/arcade-fire-suburbs.jpg[/img]                    Poppy Girl****</t>
  </si>
  <si>
    <t>39 [url=http://www.youtube.com/watch?v=X9bOsdHckhg]George Thorogood
Bad To The Bone
[/url][/b]
[img width=110 height=110]https://encrypted-tbn3.gstatic.com/images?q=tbn:ANd9GcSBHioBJ5JpQZxds1UH2HeZf5eHHK3hdPwF1JAJQ2n0dt0RtkqVDg[/img]            0iker0****</t>
  </si>
  <si>
    <t>39 [url=http://www.youtube.com/watch?v=ei26e77ieAQ]Paul Potts (Nino Rotta)
Parla Piu Piano
[/url][/b]
[img width=110 height=110]http://i419.photobucket.com/albums/pp278/joros7/Artistas3/paul-potts.jpg[/img]           0iker0****</t>
  </si>
  <si>
    <t>38 [url=https://www.youtube.com/watch?v=9C1BCAgu2I8]Simon and Garfunkel
Mrs Robinson
[/url][/b]
[img width=110 height=110]http://eltrasterodepalacio.files.wordpress.com/2012/04/el-graduado-02.jpg[/img]                       - Querol****</t>
  </si>
  <si>
    <t>37 [url=http://www.youtube.com/watch?v=phEnpdDusss]Fool's garden
Lemon tree
[/url][/b]
[img width=110 height=110]http://i.imgur.com/aYSyi91.jpg[/img]                           -  Monchita****</t>
  </si>
  <si>
    <t>35 [url=http://www.youtube.com/watch?v=AUeCvidbhd8]John Williams
Main Title from Home Alone 
('Somewhere in My Memory')[/url][/b]
[img width=110 height=110]http://wpc.556e.edgecastcdn.net/80556E/img.news/NE8Yop90CD49b8_1_1.jpg[/img]                         - Querol****</t>
  </si>
  <si>
    <t>35 [url=http://www.youtube.com/watch?v=4uOxOgm5jQ4]Ludwig van Beethoven 
Séptima Sinfonía  
(2º Mov. - Allegretto)
[/url][/b]
[img width=110 height=110]http://4.bp.blogspot.com/-W379eQsajZk/TcFf_6dRuMI/AAAAAAAAAAc/xrllxg-U-So/s320/ludwig_van_beethoven.jpg[/img]         loco8****</t>
  </si>
  <si>
    <t>33 [url=http://www.youtube.com/watch?v=mMrcYDrtjng]Alice Cooper
Poison
[/url][/b]
[img width=110 height=110]http://upload.wikimedia.org/wikipedia/en/thumb/8/87/Poison.jpg/220px-Poison.jpg[/img]                            Tyrion****</t>
  </si>
  <si>
    <t>33 [url=http://www.youtube.com/watch?v=GQbytKkt0tg]Dover
Serenade
[/url][/b]
[img width=110 height=110]http://www.portaldelrock.com/writeable/editor_uploads/posts/Diciembre%2012/devilcame.jpg[/img]                        JuniMatarratas****</t>
  </si>
  <si>
    <t>32 [url=https://www.youtube.com/watch?v=RoDPPgWbfXY]Chuck Berry
You never can tell
[/url][/b]
[img width=110 height=110]http://www.beatedelic.com/shop/images/product_images/popup_images/2746_0.jpg[/img]           El Nota****</t>
  </si>
  <si>
    <t>32 [url=http://www.youtube.com/watch?v=4N3N1MlvVc4]Gary Jules
Mad World
[/url][/b]
[img width=110 height=110]http://a141.idata.over-blog.com/300x300/0/38/57/25/MUSIQUE/US-2/Mad-World-01.jpg[/img]                               er_calderilla****</t>
  </si>
  <si>
    <t>36 [url=https://www.youtube.com/watch?v=TJAfLE39ZZ8]Amy Winehouse
Back To Black
[/url][/b]
[img width=110 height=110]http://www.themusicpimp.com/wp-content/uploads/2011/07/amy_winehouseback_to_black_front_400x400.jpg[/img]           kittynegri</t>
  </si>
  <si>
    <t>grupo final</t>
  </si>
  <si>
    <t>George Thorogood - Bad To The Bone</t>
  </si>
  <si>
    <t>Paul Potts (Nino Rotta) - Parla Piu Piano</t>
  </si>
  <si>
    <t>Simon and Garfunkel - Mrs Robinson</t>
  </si>
  <si>
    <t>Fool's garden - Lemon tree</t>
  </si>
  <si>
    <t>Amy Winehouse - Back To Black</t>
  </si>
  <si>
    <t>The Animals - House of the rising sun</t>
  </si>
  <si>
    <t xml:space="preserve">John Williams - Main Title from Home Alone </t>
  </si>
  <si>
    <t xml:space="preserve">Ludwig van Beethoven - Séptima Sinfonía  </t>
  </si>
  <si>
    <t>AC/DC - Thunderstruck</t>
  </si>
  <si>
    <t>Vivaldi - La primavera</t>
  </si>
  <si>
    <t>Johnny Cash - Redemption Day</t>
  </si>
  <si>
    <t>Kings of Leon - Use Somebody</t>
  </si>
  <si>
    <t>Gary Jules - Mad World</t>
  </si>
  <si>
    <t>Pavarotti - Nessun dorma</t>
  </si>
  <si>
    <t>Survivor - Eye of Tiger</t>
  </si>
  <si>
    <t>MIA - Paper Planes</t>
  </si>
  <si>
    <t>Woodkid - Run boy run</t>
  </si>
  <si>
    <t>Nina Simone - Feeling Good</t>
  </si>
  <si>
    <t>Edith Piaf - Non, Je ne regrette rien</t>
  </si>
  <si>
    <t>Cat Stevens - Father and Son</t>
  </si>
  <si>
    <t>Chuck Berry - You never can tell</t>
  </si>
  <si>
    <t>The Kinks - You Really Got Me</t>
  </si>
  <si>
    <t>4 Non Blondes - What's up</t>
  </si>
  <si>
    <t>Dover - Serenade</t>
  </si>
  <si>
    <t>Nirvana - The man who sold the world</t>
  </si>
  <si>
    <t>Bon Jovi - Livin' on a prayer</t>
  </si>
  <si>
    <t>Alice Cooper - Poison</t>
  </si>
  <si>
    <t>26-</t>
  </si>
  <si>
    <t>27-</t>
  </si>
  <si>
    <t>16-18-28-</t>
  </si>
  <si>
    <t>3-29-</t>
  </si>
  <si>
    <t>2-17-20-25-30(+4s)</t>
  </si>
  <si>
    <t>5-32-</t>
  </si>
  <si>
    <t>7-12-31-33-</t>
  </si>
  <si>
    <t>4-34-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</si>
</sst>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quotePrefix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7" fontId="1" fillId="0" borderId="0" xfId="0" applyNumberFormat="1" applyFont="1" applyAlignment="1">
      <alignment horizontal="center" vertical="center" wrapText="1"/>
    </xf>
    <xf numFmtId="0" fontId="6" fillId="0" borderId="0" xfId="1" applyAlignment="1" applyProtection="1">
      <alignment horizontal="left" wrapText="1"/>
    </xf>
    <xf numFmtId="0" fontId="6" fillId="0" borderId="0" xfId="1" applyAlignment="1" applyProtection="1">
      <alignment wrapText="1"/>
    </xf>
    <xf numFmtId="0" fontId="5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outube.com/watch?v=4uOxOgm5jQ4" TargetMode="External"/><Relationship Id="rId13" Type="http://schemas.openxmlformats.org/officeDocument/2006/relationships/hyperlink" Target="http://www.youtube.com/watch?v=4N3N1MlvVc4" TargetMode="External"/><Relationship Id="rId18" Type="http://schemas.openxmlformats.org/officeDocument/2006/relationships/hyperlink" Target="http://www.youtube.com/watch?v=OfJRX-8SXOs" TargetMode="External"/><Relationship Id="rId26" Type="http://schemas.openxmlformats.org/officeDocument/2006/relationships/hyperlink" Target="http://www.youtube.com/watch?v=lDK9QqIzhwkl" TargetMode="External"/><Relationship Id="rId3" Type="http://schemas.openxmlformats.org/officeDocument/2006/relationships/hyperlink" Target="https://www.youtube.com/watch?v=9C1BCAgu2I8" TargetMode="External"/><Relationship Id="rId21" Type="http://schemas.openxmlformats.org/officeDocument/2006/relationships/hyperlink" Target="https://www.youtube.com/watch?v=RoDPPgWbfXY" TargetMode="External"/><Relationship Id="rId7" Type="http://schemas.openxmlformats.org/officeDocument/2006/relationships/hyperlink" Target="http://www.youtube.com/watch?v=AUeCvidbhd8" TargetMode="External"/><Relationship Id="rId12" Type="http://schemas.openxmlformats.org/officeDocument/2006/relationships/hyperlink" Target="http://www.youtube.com/watch?v=JQqFP658aHo" TargetMode="External"/><Relationship Id="rId17" Type="http://schemas.openxmlformats.org/officeDocument/2006/relationships/hyperlink" Target="http://www.youtube.com/watch?v=lmc21V-zBq0" TargetMode="External"/><Relationship Id="rId25" Type="http://schemas.openxmlformats.org/officeDocument/2006/relationships/hyperlink" Target="http://www.youtube.com/watch?v=GwzW6aSSBnk" TargetMode="External"/><Relationship Id="rId2" Type="http://schemas.openxmlformats.org/officeDocument/2006/relationships/hyperlink" Target="http://www.youtube.com/watch?v=ei26e77ieAQ" TargetMode="External"/><Relationship Id="rId16" Type="http://schemas.openxmlformats.org/officeDocument/2006/relationships/hyperlink" Target="http://www.youtube.com/watch?v=ewRjZoRtu0Y" TargetMode="External"/><Relationship Id="rId20" Type="http://schemas.openxmlformats.org/officeDocument/2006/relationships/hyperlink" Target="http://www.youtube.com/watch?v=VHjEtykqFmQ" TargetMode="External"/><Relationship Id="rId1" Type="http://schemas.openxmlformats.org/officeDocument/2006/relationships/hyperlink" Target="http://www.youtube.com/watch?v=X9bOsdHckhg" TargetMode="External"/><Relationship Id="rId6" Type="http://schemas.openxmlformats.org/officeDocument/2006/relationships/hyperlink" Target="https://www.youtube.com/watch?v=0sB3Fjw3Uvc" TargetMode="External"/><Relationship Id="rId11" Type="http://schemas.openxmlformats.org/officeDocument/2006/relationships/hyperlink" Target="http://www.youtube.com/watch?v=LbynvGhRSXQ" TargetMode="External"/><Relationship Id="rId24" Type="http://schemas.openxmlformats.org/officeDocument/2006/relationships/hyperlink" Target="http://www.youtube.com/watch?v=GQbytKkt0tg" TargetMode="External"/><Relationship Id="rId5" Type="http://schemas.openxmlformats.org/officeDocument/2006/relationships/hyperlink" Target="https://www.youtube.com/watch?v=TJAfLE39ZZ8" TargetMode="External"/><Relationship Id="rId15" Type="http://schemas.openxmlformats.org/officeDocument/2006/relationships/hyperlink" Target="http://www.youtube.com/watch?v=btPJPFnesV4" TargetMode="External"/><Relationship Id="rId23" Type="http://schemas.openxmlformats.org/officeDocument/2006/relationships/hyperlink" Target="http://www.youtube.com/watch?v=6NXnxTNIWkc" TargetMode="External"/><Relationship Id="rId28" Type="http://schemas.openxmlformats.org/officeDocument/2006/relationships/printerSettings" Target="../printerSettings/printerSettings10.bin"/><Relationship Id="rId10" Type="http://schemas.openxmlformats.org/officeDocument/2006/relationships/hyperlink" Target="http://www.youtube.com/watch?v=s2lbGix2wtE" TargetMode="External"/><Relationship Id="rId19" Type="http://schemas.openxmlformats.org/officeDocument/2006/relationships/hyperlink" Target="http://www.youtube.com/watch?v=Q3Kvu6Kgp88" TargetMode="External"/><Relationship Id="rId4" Type="http://schemas.openxmlformats.org/officeDocument/2006/relationships/hyperlink" Target="http://www.youtube.com/watch?v=phEnpdDusss" TargetMode="External"/><Relationship Id="rId9" Type="http://schemas.openxmlformats.org/officeDocument/2006/relationships/hyperlink" Target="https://www.youtube.com/watch?v=v2AC41dglnM" TargetMode="External"/><Relationship Id="rId14" Type="http://schemas.openxmlformats.org/officeDocument/2006/relationships/hyperlink" Target="http://www.youtube.com/watch?v=960Nv9W-VmA" TargetMode="External"/><Relationship Id="rId22" Type="http://schemas.openxmlformats.org/officeDocument/2006/relationships/hyperlink" Target="https://www.youtube.com/watch?v=YjdgijpgOl4" TargetMode="External"/><Relationship Id="rId27" Type="http://schemas.openxmlformats.org/officeDocument/2006/relationships/hyperlink" Target="http://www.youtube.com/watch?v=mMrcYDrtjn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78"/>
  <sheetViews>
    <sheetView topLeftCell="A4" workbookViewId="0">
      <selection activeCell="A4" sqref="A4"/>
    </sheetView>
  </sheetViews>
  <sheetFormatPr baseColWidth="10" defaultRowHeight="15"/>
  <cols>
    <col min="1" max="1" width="91.7109375" customWidth="1"/>
  </cols>
  <sheetData>
    <row r="1" spans="1:1" ht="75">
      <c r="A1" s="1" t="s">
        <v>0</v>
      </c>
    </row>
    <row r="2" spans="1:1" ht="60">
      <c r="A2" s="1" t="s">
        <v>699</v>
      </c>
    </row>
    <row r="3" spans="1:1" ht="75">
      <c r="A3" s="1" t="s">
        <v>384</v>
      </c>
    </row>
    <row r="4" spans="1:1" ht="90">
      <c r="A4" s="1" t="s">
        <v>93</v>
      </c>
    </row>
    <row r="5" spans="1:1" ht="60">
      <c r="A5" s="1" t="s">
        <v>570</v>
      </c>
    </row>
    <row r="6" spans="1:1" ht="75">
      <c r="A6" s="1" t="s">
        <v>642</v>
      </c>
    </row>
    <row r="7" spans="1:1" ht="75">
      <c r="A7" s="2" t="s">
        <v>707</v>
      </c>
    </row>
    <row r="8" spans="1:1" ht="90">
      <c r="A8" s="2" t="s">
        <v>311</v>
      </c>
    </row>
    <row r="9" spans="1:1" ht="105">
      <c r="A9" s="2" t="s">
        <v>47</v>
      </c>
    </row>
    <row r="10" spans="1:1" ht="75">
      <c r="A10" s="2" t="s">
        <v>140</v>
      </c>
    </row>
    <row r="11" spans="1:1" ht="90">
      <c r="A11" s="2" t="s">
        <v>740</v>
      </c>
    </row>
    <row r="12" spans="1:1" ht="90">
      <c r="A12" s="2" t="s">
        <v>645</v>
      </c>
    </row>
    <row r="13" spans="1:1" ht="90">
      <c r="A13" s="2" t="s">
        <v>650</v>
      </c>
    </row>
    <row r="14" spans="1:1" ht="90">
      <c r="A14" s="2" t="s">
        <v>625</v>
      </c>
    </row>
    <row r="15" spans="1:1" ht="90">
      <c r="A15" s="2" t="s">
        <v>108</v>
      </c>
    </row>
    <row r="16" spans="1:1" ht="105">
      <c r="A16" s="2" t="s">
        <v>365</v>
      </c>
    </row>
    <row r="17" spans="1:1" ht="90">
      <c r="A17" s="2" t="s">
        <v>151</v>
      </c>
    </row>
    <row r="18" spans="1:1" ht="90">
      <c r="A18" s="2" t="s">
        <v>11</v>
      </c>
    </row>
    <row r="19" spans="1:1" ht="90">
      <c r="A19" s="2" t="s">
        <v>176</v>
      </c>
    </row>
    <row r="20" spans="1:1" ht="90">
      <c r="A20" s="2" t="s">
        <v>337</v>
      </c>
    </row>
    <row r="21" spans="1:1" ht="90">
      <c r="A21" s="1" t="s">
        <v>253</v>
      </c>
    </row>
    <row r="22" spans="1:1" ht="105">
      <c r="A22" s="2" t="s">
        <v>85</v>
      </c>
    </row>
    <row r="23" spans="1:1" ht="105">
      <c r="A23" s="2" t="s">
        <v>455</v>
      </c>
    </row>
    <row r="24" spans="1:1" ht="75">
      <c r="A24" s="1" t="s">
        <v>520</v>
      </c>
    </row>
    <row r="25" spans="1:1" ht="75">
      <c r="A25" s="2" t="s">
        <v>683</v>
      </c>
    </row>
    <row r="26" spans="1:1" ht="75">
      <c r="A26" s="1" t="s">
        <v>54</v>
      </c>
    </row>
    <row r="27" spans="1:1" ht="90">
      <c r="A27" s="2" t="s">
        <v>464</v>
      </c>
    </row>
    <row r="28" spans="1:1" ht="75">
      <c r="A28" s="2" t="s">
        <v>22</v>
      </c>
    </row>
    <row r="29" spans="1:1" ht="90">
      <c r="A29" s="2" t="s">
        <v>374</v>
      </c>
    </row>
    <row r="30" spans="1:1" ht="90">
      <c r="A30" s="2" t="s">
        <v>386</v>
      </c>
    </row>
    <row r="31" spans="1:1" ht="90">
      <c r="A31" s="2" t="s">
        <v>415</v>
      </c>
    </row>
    <row r="32" spans="1:1" ht="75">
      <c r="A32" s="2" t="s">
        <v>456</v>
      </c>
    </row>
    <row r="33" spans="1:1" ht="75">
      <c r="A33" s="2" t="s">
        <v>514</v>
      </c>
    </row>
    <row r="34" spans="1:1" ht="90">
      <c r="A34" s="2" t="s">
        <v>678</v>
      </c>
    </row>
    <row r="35" spans="1:1" ht="90">
      <c r="A35" s="2" t="s">
        <v>675</v>
      </c>
    </row>
    <row r="36" spans="1:1" ht="75">
      <c r="A36" s="1" t="s">
        <v>245</v>
      </c>
    </row>
    <row r="37" spans="1:1" ht="90">
      <c r="A37" s="2" t="s">
        <v>564</v>
      </c>
    </row>
    <row r="38" spans="1:1" ht="60">
      <c r="A38" s="1" t="s">
        <v>546</v>
      </c>
    </row>
    <row r="39" spans="1:1" ht="75">
      <c r="A39" s="2" t="s">
        <v>637</v>
      </c>
    </row>
    <row r="40" spans="1:1" ht="75">
      <c r="A40" s="2" t="s">
        <v>561</v>
      </c>
    </row>
    <row r="41" spans="1:1" ht="90">
      <c r="A41" s="2" t="s">
        <v>296</v>
      </c>
    </row>
    <row r="42" spans="1:1" ht="75">
      <c r="A42" s="2" t="s">
        <v>234</v>
      </c>
    </row>
    <row r="43" spans="1:1" ht="75">
      <c r="A43" s="2" t="s">
        <v>471</v>
      </c>
    </row>
    <row r="44" spans="1:1" ht="90">
      <c r="A44" s="2" t="s">
        <v>150</v>
      </c>
    </row>
    <row r="45" spans="1:1" ht="75">
      <c r="A45" s="2" t="s">
        <v>443</v>
      </c>
    </row>
    <row r="46" spans="1:1" ht="75">
      <c r="A46" s="2" t="s">
        <v>379</v>
      </c>
    </row>
    <row r="47" spans="1:1" ht="90">
      <c r="A47" s="2" t="s">
        <v>462</v>
      </c>
    </row>
    <row r="48" spans="1:1" ht="90">
      <c r="A48" s="2" t="s">
        <v>666</v>
      </c>
    </row>
    <row r="49" spans="1:1" ht="75">
      <c r="A49" s="2" t="s">
        <v>626</v>
      </c>
    </row>
    <row r="50" spans="1:1" ht="90">
      <c r="A50" s="2" t="s">
        <v>399</v>
      </c>
    </row>
    <row r="51" spans="1:1" ht="60">
      <c r="A51" s="1" t="s">
        <v>186</v>
      </c>
    </row>
    <row r="52" spans="1:1" ht="75">
      <c r="A52" s="2" t="s">
        <v>688</v>
      </c>
    </row>
    <row r="53" spans="1:1" ht="75">
      <c r="A53" s="2" t="s">
        <v>188</v>
      </c>
    </row>
    <row r="54" spans="1:1" ht="60">
      <c r="A54" s="1" t="s">
        <v>562</v>
      </c>
    </row>
    <row r="55" spans="1:1" ht="60">
      <c r="A55" s="1" t="s">
        <v>232</v>
      </c>
    </row>
    <row r="56" spans="1:1" ht="75">
      <c r="A56" s="1" t="s">
        <v>513</v>
      </c>
    </row>
    <row r="57" spans="1:1" ht="75">
      <c r="A57" s="2" t="s">
        <v>194</v>
      </c>
    </row>
    <row r="58" spans="1:1" ht="75">
      <c r="A58" s="2" t="s">
        <v>760</v>
      </c>
    </row>
    <row r="59" spans="1:1" ht="90">
      <c r="A59" s="2" t="s">
        <v>639</v>
      </c>
    </row>
    <row r="60" spans="1:1" ht="75">
      <c r="A60" s="2" t="s">
        <v>550</v>
      </c>
    </row>
    <row r="61" spans="1:1" ht="75">
      <c r="A61" s="2" t="s">
        <v>668</v>
      </c>
    </row>
    <row r="62" spans="1:1" ht="60">
      <c r="A62" s="1" t="s">
        <v>45</v>
      </c>
    </row>
    <row r="63" spans="1:1" ht="75">
      <c r="A63" s="2" t="s">
        <v>387</v>
      </c>
    </row>
    <row r="64" spans="1:1" ht="75">
      <c r="A64" s="2" t="s">
        <v>310</v>
      </c>
    </row>
    <row r="65" spans="1:1" ht="90">
      <c r="A65" s="2" t="s">
        <v>715</v>
      </c>
    </row>
    <row r="66" spans="1:1" ht="60">
      <c r="A66" s="1" t="s">
        <v>259</v>
      </c>
    </row>
    <row r="67" spans="1:1" ht="90">
      <c r="A67" s="2" t="s">
        <v>453</v>
      </c>
    </row>
    <row r="68" spans="1:1" ht="90">
      <c r="A68" s="2" t="s">
        <v>713</v>
      </c>
    </row>
    <row r="69" spans="1:1" ht="75">
      <c r="A69" s="1" t="s">
        <v>23</v>
      </c>
    </row>
    <row r="70" spans="1:1" ht="60">
      <c r="A70" s="1" t="s">
        <v>288</v>
      </c>
    </row>
    <row r="71" spans="1:1" ht="75">
      <c r="A71" s="1" t="s">
        <v>180</v>
      </c>
    </row>
    <row r="72" spans="1:1" ht="60">
      <c r="A72" s="1" t="s">
        <v>112</v>
      </c>
    </row>
    <row r="73" spans="1:1" ht="75">
      <c r="A73" s="2" t="s">
        <v>421</v>
      </c>
    </row>
    <row r="74" spans="1:1" ht="75">
      <c r="A74" s="2" t="s">
        <v>356</v>
      </c>
    </row>
    <row r="75" spans="1:1" ht="75">
      <c r="A75" s="2" t="s">
        <v>543</v>
      </c>
    </row>
    <row r="76" spans="1:1" ht="90">
      <c r="A76" s="2" t="s">
        <v>20</v>
      </c>
    </row>
    <row r="77" spans="1:1" ht="75">
      <c r="A77" s="2" t="s">
        <v>91</v>
      </c>
    </row>
    <row r="78" spans="1:1" ht="75">
      <c r="A78" s="2" t="s">
        <v>48</v>
      </c>
    </row>
    <row r="79" spans="1:1" ht="90">
      <c r="A79" s="2" t="s">
        <v>199</v>
      </c>
    </row>
    <row r="80" spans="1:1" ht="90">
      <c r="A80" s="2" t="s">
        <v>517</v>
      </c>
    </row>
    <row r="81" spans="1:1" ht="75">
      <c r="A81" s="2" t="s">
        <v>438</v>
      </c>
    </row>
    <row r="82" spans="1:1" ht="90">
      <c r="A82" s="2" t="s">
        <v>244</v>
      </c>
    </row>
    <row r="83" spans="1:1" ht="75">
      <c r="A83" s="1" t="s">
        <v>389</v>
      </c>
    </row>
    <row r="84" spans="1:1" ht="60">
      <c r="A84" s="1" t="s">
        <v>575</v>
      </c>
    </row>
    <row r="85" spans="1:1" ht="90">
      <c r="A85" s="1" t="s">
        <v>260</v>
      </c>
    </row>
    <row r="86" spans="1:1" ht="75">
      <c r="A86" s="2" t="s">
        <v>103</v>
      </c>
    </row>
    <row r="87" spans="1:1" ht="90">
      <c r="A87" s="2" t="s">
        <v>544</v>
      </c>
    </row>
    <row r="88" spans="1:1" ht="90">
      <c r="A88" s="2" t="s">
        <v>266</v>
      </c>
    </row>
    <row r="89" spans="1:1" ht="75">
      <c r="A89" s="2" t="s">
        <v>21</v>
      </c>
    </row>
    <row r="90" spans="1:1" ht="90">
      <c r="A90" s="2" t="s">
        <v>334</v>
      </c>
    </row>
    <row r="91" spans="1:1" ht="75">
      <c r="A91" s="2" t="s">
        <v>725</v>
      </c>
    </row>
    <row r="92" spans="1:1" ht="75">
      <c r="A92" s="2" t="s">
        <v>571</v>
      </c>
    </row>
    <row r="93" spans="1:1" ht="75">
      <c r="A93" s="1" t="s">
        <v>17</v>
      </c>
    </row>
    <row r="94" spans="1:1" ht="90">
      <c r="A94" s="2" t="s">
        <v>409</v>
      </c>
    </row>
    <row r="95" spans="1:1" ht="90">
      <c r="A95" s="2" t="s">
        <v>515</v>
      </c>
    </row>
    <row r="96" spans="1:1" ht="60">
      <c r="A96" s="1" t="s">
        <v>16</v>
      </c>
    </row>
    <row r="97" spans="1:1" ht="90">
      <c r="A97" s="2" t="s">
        <v>542</v>
      </c>
    </row>
    <row r="98" spans="1:1" ht="75">
      <c r="A98" s="1" t="s">
        <v>671</v>
      </c>
    </row>
    <row r="99" spans="1:1" ht="75">
      <c r="A99" s="2" t="s">
        <v>257</v>
      </c>
    </row>
    <row r="100" spans="1:1" ht="75">
      <c r="A100" s="2" t="s">
        <v>182</v>
      </c>
    </row>
    <row r="101" spans="1:1" ht="90">
      <c r="A101" s="2" t="s">
        <v>209</v>
      </c>
    </row>
    <row r="102" spans="1:1" ht="75">
      <c r="A102" s="2" t="s">
        <v>755</v>
      </c>
    </row>
    <row r="103" spans="1:1" ht="75">
      <c r="A103" s="1" t="s">
        <v>457</v>
      </c>
    </row>
    <row r="104" spans="1:1" ht="60">
      <c r="A104" s="2" t="s">
        <v>420</v>
      </c>
    </row>
    <row r="105" spans="1:1" ht="90">
      <c r="A105" s="2" t="s">
        <v>618</v>
      </c>
    </row>
    <row r="106" spans="1:1" ht="75">
      <c r="A106" s="2" t="s">
        <v>549</v>
      </c>
    </row>
    <row r="107" spans="1:1" ht="75">
      <c r="A107" s="2" t="s">
        <v>181</v>
      </c>
    </row>
    <row r="108" spans="1:1" ht="60">
      <c r="A108" s="1" t="s">
        <v>649</v>
      </c>
    </row>
    <row r="109" spans="1:1" ht="90">
      <c r="A109" s="1" t="s">
        <v>647</v>
      </c>
    </row>
    <row r="110" spans="1:1" ht="75">
      <c r="A110" s="2" t="s">
        <v>646</v>
      </c>
    </row>
    <row r="111" spans="1:1" ht="75">
      <c r="A111" s="2" t="s">
        <v>252</v>
      </c>
    </row>
    <row r="112" spans="1:1" ht="75">
      <c r="A112" s="2" t="s">
        <v>170</v>
      </c>
    </row>
    <row r="113" spans="1:1" ht="90">
      <c r="A113" s="2" t="s">
        <v>268</v>
      </c>
    </row>
    <row r="114" spans="1:1" ht="75">
      <c r="A114" s="1" t="s">
        <v>204</v>
      </c>
    </row>
    <row r="115" spans="1:1" ht="90">
      <c r="A115" s="1" t="s">
        <v>240</v>
      </c>
    </row>
    <row r="116" spans="1:1" ht="75">
      <c r="A116" s="1" t="s">
        <v>568</v>
      </c>
    </row>
    <row r="117" spans="1:1" ht="90">
      <c r="A117" s="1" t="s">
        <v>521</v>
      </c>
    </row>
    <row r="118" spans="1:1" ht="90">
      <c r="A118" s="2" t="s">
        <v>640</v>
      </c>
    </row>
    <row r="119" spans="1:1" ht="75">
      <c r="A119" s="1" t="s">
        <v>507</v>
      </c>
    </row>
    <row r="120" spans="1:1" ht="75">
      <c r="A120" s="2" t="s">
        <v>295</v>
      </c>
    </row>
    <row r="121" spans="1:1" ht="60">
      <c r="A121" s="2" t="s">
        <v>505</v>
      </c>
    </row>
    <row r="122" spans="1:1" ht="75">
      <c r="A122" s="2" t="s">
        <v>652</v>
      </c>
    </row>
    <row r="123" spans="1:1" ht="75">
      <c r="A123" s="2" t="s">
        <v>403</v>
      </c>
    </row>
    <row r="124" spans="1:1" ht="75">
      <c r="A124" s="2" t="s">
        <v>442</v>
      </c>
    </row>
    <row r="125" spans="1:1" ht="90">
      <c r="A125" s="2" t="s">
        <v>687</v>
      </c>
    </row>
    <row r="126" spans="1:1" ht="90">
      <c r="A126" s="2" t="s">
        <v>154</v>
      </c>
    </row>
    <row r="127" spans="1:1" ht="75">
      <c r="A127" s="2" t="s">
        <v>710</v>
      </c>
    </row>
    <row r="128" spans="1:1" ht="75">
      <c r="A128" s="2" t="s">
        <v>190</v>
      </c>
    </row>
    <row r="129" spans="1:1" ht="75">
      <c r="A129" s="2" t="s">
        <v>262</v>
      </c>
    </row>
    <row r="130" spans="1:1" ht="60">
      <c r="A130" s="1" t="s">
        <v>187</v>
      </c>
    </row>
    <row r="131" spans="1:1" ht="90">
      <c r="A131" s="2" t="s">
        <v>364</v>
      </c>
    </row>
    <row r="132" spans="1:1" ht="75">
      <c r="A132" s="2" t="s">
        <v>375</v>
      </c>
    </row>
    <row r="133" spans="1:1" ht="75">
      <c r="A133" s="1" t="s">
        <v>65</v>
      </c>
    </row>
    <row r="134" spans="1:1" ht="90">
      <c r="A134" s="2" t="s">
        <v>721</v>
      </c>
    </row>
    <row r="135" spans="1:1" ht="75">
      <c r="A135" s="2" t="s">
        <v>360</v>
      </c>
    </row>
    <row r="136" spans="1:1" ht="90">
      <c r="A136" s="1" t="s">
        <v>406</v>
      </c>
    </row>
    <row r="137" spans="1:1" ht="90">
      <c r="A137" s="2" t="s">
        <v>14</v>
      </c>
    </row>
    <row r="138" spans="1:1" ht="90">
      <c r="A138" s="2" t="s">
        <v>202</v>
      </c>
    </row>
    <row r="139" spans="1:1" ht="90">
      <c r="A139" s="2" t="s">
        <v>299</v>
      </c>
    </row>
    <row r="140" spans="1:1" ht="90">
      <c r="A140" s="2" t="s">
        <v>612</v>
      </c>
    </row>
    <row r="141" spans="1:1" ht="90">
      <c r="A141" s="2" t="s">
        <v>381</v>
      </c>
    </row>
    <row r="142" spans="1:1" ht="75">
      <c r="A142" s="2" t="s">
        <v>264</v>
      </c>
    </row>
    <row r="143" spans="1:1" ht="75">
      <c r="A143" s="1" t="s">
        <v>198</v>
      </c>
    </row>
    <row r="144" spans="1:1" ht="90">
      <c r="A144" s="1" t="s">
        <v>191</v>
      </c>
    </row>
    <row r="145" spans="1:1" ht="75">
      <c r="A145" s="2" t="s">
        <v>293</v>
      </c>
    </row>
    <row r="146" spans="1:1" ht="90">
      <c r="A146" s="1" t="s">
        <v>362</v>
      </c>
    </row>
    <row r="147" spans="1:1" ht="75">
      <c r="A147" s="2" t="s">
        <v>720</v>
      </c>
    </row>
    <row r="148" spans="1:1" ht="75">
      <c r="A148" s="2" t="s">
        <v>651</v>
      </c>
    </row>
    <row r="149" spans="1:1" ht="75">
      <c r="A149" s="2" t="s">
        <v>330</v>
      </c>
    </row>
    <row r="150" spans="1:1" ht="90">
      <c r="A150" s="1" t="s">
        <v>620</v>
      </c>
    </row>
    <row r="151" spans="1:1" ht="75">
      <c r="A151" s="1" t="s">
        <v>104</v>
      </c>
    </row>
    <row r="152" spans="1:1" ht="75">
      <c r="A152" s="2" t="s">
        <v>256</v>
      </c>
    </row>
    <row r="153" spans="1:1" ht="60">
      <c r="A153" s="2" t="s">
        <v>335</v>
      </c>
    </row>
    <row r="154" spans="1:1" ht="75">
      <c r="A154" s="2" t="s">
        <v>208</v>
      </c>
    </row>
    <row r="155" spans="1:1" ht="60">
      <c r="A155" s="2" t="s">
        <v>410</v>
      </c>
    </row>
    <row r="156" spans="1:1" ht="75">
      <c r="A156" s="2" t="s">
        <v>405</v>
      </c>
    </row>
    <row r="157" spans="1:1" ht="75">
      <c r="A157" s="2" t="s">
        <v>685</v>
      </c>
    </row>
    <row r="158" spans="1:1" ht="75">
      <c r="A158" s="2" t="s">
        <v>111</v>
      </c>
    </row>
    <row r="159" spans="1:1" ht="90">
      <c r="A159" s="2" t="s">
        <v>153</v>
      </c>
    </row>
    <row r="160" spans="1:1" ht="75">
      <c r="A160" s="2" t="s">
        <v>158</v>
      </c>
    </row>
    <row r="161" spans="1:1" ht="75">
      <c r="A161" s="2" t="s">
        <v>358</v>
      </c>
    </row>
    <row r="162" spans="1:1" ht="60">
      <c r="A162" s="2" t="s">
        <v>430</v>
      </c>
    </row>
    <row r="163" spans="1:1" ht="75">
      <c r="A163" s="1" t="s">
        <v>383</v>
      </c>
    </row>
    <row r="164" spans="1:1" ht="90">
      <c r="A164" s="2" t="s">
        <v>414</v>
      </c>
    </row>
    <row r="165" spans="1:1" ht="90">
      <c r="A165" s="2" t="s">
        <v>511</v>
      </c>
    </row>
    <row r="166" spans="1:1" ht="90">
      <c r="A166" s="2" t="s">
        <v>298</v>
      </c>
    </row>
    <row r="167" spans="1:1" ht="75">
      <c r="A167" s="2" t="s">
        <v>305</v>
      </c>
    </row>
    <row r="168" spans="1:1" ht="75">
      <c r="A168" s="1" t="s">
        <v>89</v>
      </c>
    </row>
    <row r="169" spans="1:1" ht="60">
      <c r="A169" s="2" t="s">
        <v>679</v>
      </c>
    </row>
    <row r="170" spans="1:1" ht="90">
      <c r="A170" s="1" t="s">
        <v>717</v>
      </c>
    </row>
    <row r="171" spans="1:1" ht="90">
      <c r="A171" s="2" t="s">
        <v>195</v>
      </c>
    </row>
    <row r="172" spans="1:1" ht="90">
      <c r="A172" s="2" t="s">
        <v>175</v>
      </c>
    </row>
    <row r="173" spans="1:1" ht="60">
      <c r="A173" s="1" t="s">
        <v>86</v>
      </c>
    </row>
    <row r="174" spans="1:1" ht="90">
      <c r="A174" s="1" t="s">
        <v>439</v>
      </c>
    </row>
    <row r="175" spans="1:1" ht="75">
      <c r="A175" s="2" t="s">
        <v>670</v>
      </c>
    </row>
    <row r="176" spans="1:1" ht="75">
      <c r="A176" s="1" t="s">
        <v>361</v>
      </c>
    </row>
    <row r="177" spans="1:1" ht="90">
      <c r="A177" s="2" t="s">
        <v>197</v>
      </c>
    </row>
    <row r="178" spans="1:1" ht="75">
      <c r="A178" s="1" t="s">
        <v>523</v>
      </c>
    </row>
    <row r="179" spans="1:1" ht="90">
      <c r="A179" s="2" t="s">
        <v>440</v>
      </c>
    </row>
    <row r="180" spans="1:1" ht="75">
      <c r="A180" s="2" t="s">
        <v>355</v>
      </c>
    </row>
    <row r="181" spans="1:1" ht="75">
      <c r="A181" s="2" t="s">
        <v>297</v>
      </c>
    </row>
    <row r="182" spans="1:1" ht="75">
      <c r="A182" s="2" t="s">
        <v>638</v>
      </c>
    </row>
    <row r="183" spans="1:1" ht="90">
      <c r="A183" s="2" t="s">
        <v>88</v>
      </c>
    </row>
    <row r="184" spans="1:1" ht="75">
      <c r="A184" s="2" t="s">
        <v>445</v>
      </c>
    </row>
    <row r="185" spans="1:1" ht="75">
      <c r="A185" s="2" t="s">
        <v>458</v>
      </c>
    </row>
    <row r="186" spans="1:1" ht="60">
      <c r="A186" s="1" t="s">
        <v>728</v>
      </c>
    </row>
    <row r="187" spans="1:1" ht="75">
      <c r="A187" s="2" t="s">
        <v>411</v>
      </c>
    </row>
    <row r="188" spans="1:1" ht="75">
      <c r="A188" s="1" t="s">
        <v>1</v>
      </c>
    </row>
    <row r="189" spans="1:1" ht="75">
      <c r="A189" s="2" t="s">
        <v>251</v>
      </c>
    </row>
    <row r="190" spans="1:1" ht="75">
      <c r="A190" s="2" t="s">
        <v>263</v>
      </c>
    </row>
    <row r="191" spans="1:1" ht="90">
      <c r="A191" s="2" t="s">
        <v>46</v>
      </c>
    </row>
    <row r="192" spans="1:1" ht="90">
      <c r="A192" s="2" t="s">
        <v>741</v>
      </c>
    </row>
    <row r="193" spans="1:1" ht="75">
      <c r="A193" s="2" t="s">
        <v>301</v>
      </c>
    </row>
    <row r="194" spans="1:1" ht="75">
      <c r="A194" s="2" t="s">
        <v>756</v>
      </c>
    </row>
    <row r="195" spans="1:1" ht="75">
      <c r="A195" s="2" t="s">
        <v>50</v>
      </c>
    </row>
    <row r="196" spans="1:1" ht="90">
      <c r="A196" s="1" t="s">
        <v>338</v>
      </c>
    </row>
    <row r="197" spans="1:1" ht="90">
      <c r="A197" s="2" t="s">
        <v>569</v>
      </c>
    </row>
    <row r="198" spans="1:1" ht="75">
      <c r="A198" s="2" t="s">
        <v>754</v>
      </c>
    </row>
    <row r="199" spans="1:1" ht="90">
      <c r="A199" s="2" t="s">
        <v>466</v>
      </c>
    </row>
    <row r="200" spans="1:1" ht="75">
      <c r="A200" s="1" t="s">
        <v>577</v>
      </c>
    </row>
    <row r="201" spans="1:1" ht="90">
      <c r="A201" s="2" t="s">
        <v>519</v>
      </c>
    </row>
    <row r="202" spans="1:1" ht="90">
      <c r="A202" s="2" t="s">
        <v>537</v>
      </c>
    </row>
    <row r="203" spans="1:1" ht="75">
      <c r="A203" s="1" t="s">
        <v>254</v>
      </c>
    </row>
    <row r="204" spans="1:1" ht="90">
      <c r="A204" s="2" t="s">
        <v>302</v>
      </c>
    </row>
    <row r="205" spans="1:1" ht="90">
      <c r="A205" s="2" t="s">
        <v>565</v>
      </c>
    </row>
    <row r="206" spans="1:1" ht="75">
      <c r="A206" s="2" t="s">
        <v>51</v>
      </c>
    </row>
    <row r="207" spans="1:1" ht="90">
      <c r="A207" s="2" t="s">
        <v>745</v>
      </c>
    </row>
    <row r="208" spans="1:1" ht="75">
      <c r="A208" s="2" t="s">
        <v>469</v>
      </c>
    </row>
    <row r="209" spans="1:1" ht="90">
      <c r="A209" s="2" t="s">
        <v>419</v>
      </c>
    </row>
    <row r="210" spans="1:1" ht="90">
      <c r="A210" s="2" t="s">
        <v>18</v>
      </c>
    </row>
    <row r="211" spans="1:1" ht="75">
      <c r="A211" s="2" t="s">
        <v>673</v>
      </c>
    </row>
    <row r="212" spans="1:1" ht="90">
      <c r="A212" s="2" t="s">
        <v>677</v>
      </c>
    </row>
    <row r="213" spans="1:1" ht="90">
      <c r="A213" s="2" t="s">
        <v>207</v>
      </c>
    </row>
    <row r="214" spans="1:1" ht="75">
      <c r="A214" s="2" t="s">
        <v>306</v>
      </c>
    </row>
    <row r="215" spans="1:1" ht="75">
      <c r="A215" s="2" t="s">
        <v>653</v>
      </c>
    </row>
    <row r="216" spans="1:1" ht="90">
      <c r="A216" s="1" t="s">
        <v>233</v>
      </c>
    </row>
    <row r="217" spans="1:1" ht="60">
      <c r="A217" s="1" t="s">
        <v>681</v>
      </c>
    </row>
    <row r="218" spans="1:1" ht="75">
      <c r="A218" s="2" t="s">
        <v>536</v>
      </c>
    </row>
    <row r="219" spans="1:1" ht="90">
      <c r="A219" s="2" t="s">
        <v>757</v>
      </c>
    </row>
    <row r="220" spans="1:1" ht="60">
      <c r="A220" s="1" t="s">
        <v>418</v>
      </c>
    </row>
    <row r="221" spans="1:1" ht="90">
      <c r="A221" s="2" t="s">
        <v>621</v>
      </c>
    </row>
    <row r="222" spans="1:1" ht="60">
      <c r="A222" s="1" t="s">
        <v>407</v>
      </c>
    </row>
    <row r="223" spans="1:1" ht="75">
      <c r="A223" s="2" t="s">
        <v>547</v>
      </c>
    </row>
    <row r="224" spans="1:1" ht="75">
      <c r="A224" s="2" t="s">
        <v>641</v>
      </c>
    </row>
    <row r="225" spans="1:1" ht="90">
      <c r="A225" s="2" t="s">
        <v>719</v>
      </c>
    </row>
    <row r="226" spans="1:1" ht="75">
      <c r="A226" s="2" t="s">
        <v>239</v>
      </c>
    </row>
    <row r="227" spans="1:1" ht="90">
      <c r="A227" s="1" t="s">
        <v>184</v>
      </c>
    </row>
    <row r="228" spans="1:1" ht="90">
      <c r="A228" s="1" t="s">
        <v>614</v>
      </c>
    </row>
    <row r="229" spans="1:1" ht="75">
      <c r="A229" s="2" t="s">
        <v>506</v>
      </c>
    </row>
    <row r="230" spans="1:1" ht="75">
      <c r="A230" s="1" t="s">
        <v>243</v>
      </c>
    </row>
    <row r="231" spans="1:1" ht="90">
      <c r="A231" s="2" t="s">
        <v>105</v>
      </c>
    </row>
    <row r="232" spans="1:1" ht="60">
      <c r="A232" s="1" t="s">
        <v>467</v>
      </c>
    </row>
    <row r="233" spans="1:1" ht="90">
      <c r="A233" s="1" t="s">
        <v>545</v>
      </c>
    </row>
    <row r="234" spans="1:1" ht="90">
      <c r="A234" s="2" t="s">
        <v>377</v>
      </c>
    </row>
    <row r="235" spans="1:1" ht="90">
      <c r="A235" s="2" t="s">
        <v>378</v>
      </c>
    </row>
    <row r="236" spans="1:1" ht="75">
      <c r="A236" s="2" t="s">
        <v>558</v>
      </c>
    </row>
    <row r="237" spans="1:1" ht="90">
      <c r="A237" s="2" t="s">
        <v>750</v>
      </c>
    </row>
    <row r="238" spans="1:1" ht="90">
      <c r="A238" s="2" t="s">
        <v>665</v>
      </c>
    </row>
    <row r="239" spans="1:1" ht="90">
      <c r="A239" s="2" t="s">
        <v>142</v>
      </c>
    </row>
    <row r="240" spans="1:1" ht="90">
      <c r="A240" s="2" t="s">
        <v>712</v>
      </c>
    </row>
    <row r="241" spans="1:1" ht="90">
      <c r="A241" s="2" t="s">
        <v>724</v>
      </c>
    </row>
    <row r="242" spans="1:1" ht="75">
      <c r="A242" s="2" t="s">
        <v>648</v>
      </c>
    </row>
    <row r="243" spans="1:1" ht="90">
      <c r="A243" s="2" t="s">
        <v>92</v>
      </c>
    </row>
    <row r="244" spans="1:1" ht="75">
      <c r="A244" s="1" t="s">
        <v>441</v>
      </c>
    </row>
    <row r="245" spans="1:1" ht="90">
      <c r="A245" s="2" t="s">
        <v>265</v>
      </c>
    </row>
    <row r="246" spans="1:1" ht="90">
      <c r="A246" s="2" t="s">
        <v>156</v>
      </c>
    </row>
    <row r="247" spans="1:1" ht="90">
      <c r="A247" s="2" t="s">
        <v>619</v>
      </c>
    </row>
    <row r="248" spans="1:1" ht="75">
      <c r="A248" s="2" t="s">
        <v>146</v>
      </c>
    </row>
    <row r="249" spans="1:1" ht="90">
      <c r="A249" s="2" t="s">
        <v>250</v>
      </c>
    </row>
    <row r="250" spans="1:1" ht="75">
      <c r="A250" s="1" t="s">
        <v>559</v>
      </c>
    </row>
    <row r="251" spans="1:1" ht="75">
      <c r="A251" s="2" t="s">
        <v>510</v>
      </c>
    </row>
    <row r="252" spans="1:1" ht="90">
      <c r="A252" s="2" t="s">
        <v>157</v>
      </c>
    </row>
    <row r="253" spans="1:1" ht="75">
      <c r="A253" s="1" t="s">
        <v>107</v>
      </c>
    </row>
    <row r="254" spans="1:1" ht="90">
      <c r="A254" s="2" t="s">
        <v>753</v>
      </c>
    </row>
    <row r="255" spans="1:1" ht="75">
      <c r="A255" s="1" t="s">
        <v>716</v>
      </c>
    </row>
    <row r="256" spans="1:1" ht="75">
      <c r="A256" s="1" t="s">
        <v>676</v>
      </c>
    </row>
    <row r="257" spans="1:1" ht="75">
      <c r="A257" s="1" t="s">
        <v>672</v>
      </c>
    </row>
    <row r="258" spans="1:1" ht="75">
      <c r="A258" s="1" t="s">
        <v>623</v>
      </c>
    </row>
    <row r="259" spans="1:1" ht="75">
      <c r="A259" s="2" t="s">
        <v>261</v>
      </c>
    </row>
    <row r="260" spans="1:1" ht="60">
      <c r="A260" s="1" t="s">
        <v>435</v>
      </c>
    </row>
    <row r="261" spans="1:1" ht="90">
      <c r="A261" s="2" t="s">
        <v>237</v>
      </c>
    </row>
    <row r="262" spans="1:1" ht="90">
      <c r="A262" s="2" t="s">
        <v>376</v>
      </c>
    </row>
    <row r="263" spans="1:1" ht="90">
      <c r="A263" s="2" t="s">
        <v>19</v>
      </c>
    </row>
    <row r="264" spans="1:1" ht="75">
      <c r="A264" s="1" t="s">
        <v>236</v>
      </c>
    </row>
    <row r="265" spans="1:1" ht="75">
      <c r="A265" s="2" t="s">
        <v>230</v>
      </c>
    </row>
    <row r="266" spans="1:1" ht="90">
      <c r="A266" s="1" t="s">
        <v>744</v>
      </c>
    </row>
    <row r="267" spans="1:1" ht="75">
      <c r="A267" s="2" t="s">
        <v>417</v>
      </c>
    </row>
    <row r="268" spans="1:1" ht="75">
      <c r="A268" s="2" t="s">
        <v>249</v>
      </c>
    </row>
    <row r="269" spans="1:1" ht="90">
      <c r="A269" s="2" t="s">
        <v>9</v>
      </c>
    </row>
    <row r="270" spans="1:1" ht="75">
      <c r="A270" s="1" t="s">
        <v>404</v>
      </c>
    </row>
    <row r="271" spans="1:1" ht="90">
      <c r="A271" s="2" t="s">
        <v>177</v>
      </c>
    </row>
    <row r="272" spans="1:1" ht="60">
      <c r="A272" s="1" t="s">
        <v>644</v>
      </c>
    </row>
    <row r="273" spans="1:1" ht="75">
      <c r="A273" s="2" t="s">
        <v>102</v>
      </c>
    </row>
    <row r="274" spans="1:1" ht="75">
      <c r="A274" s="1" t="s">
        <v>258</v>
      </c>
    </row>
    <row r="275" spans="1:1" ht="75">
      <c r="A275" s="2" t="s">
        <v>218</v>
      </c>
    </row>
    <row r="276" spans="1:1" ht="75">
      <c r="A276" s="2" t="s">
        <v>400</v>
      </c>
    </row>
    <row r="277" spans="1:1" ht="75">
      <c r="A277" s="2" t="s">
        <v>743</v>
      </c>
    </row>
    <row r="278" spans="1:1" ht="90">
      <c r="A278" s="2" t="s">
        <v>294</v>
      </c>
    </row>
    <row r="279" spans="1:1" ht="75">
      <c r="A279" s="2" t="s">
        <v>205</v>
      </c>
    </row>
    <row r="280" spans="1:1" ht="75">
      <c r="A280" s="2" t="s">
        <v>749</v>
      </c>
    </row>
    <row r="281" spans="1:1" ht="75">
      <c r="A281" s="2" t="s">
        <v>106</v>
      </c>
    </row>
    <row r="282" spans="1:1" ht="75">
      <c r="A282" s="2" t="s">
        <v>616</v>
      </c>
    </row>
    <row r="283" spans="1:1" ht="90">
      <c r="A283" s="1" t="s">
        <v>196</v>
      </c>
    </row>
    <row r="284" spans="1:1" ht="75">
      <c r="A284" s="2" t="s">
        <v>680</v>
      </c>
    </row>
    <row r="285" spans="1:1" ht="75">
      <c r="A285" s="1" t="s">
        <v>309</v>
      </c>
    </row>
    <row r="286" spans="1:1" ht="90">
      <c r="A286" s="2" t="s">
        <v>465</v>
      </c>
    </row>
    <row r="287" spans="1:1" ht="90">
      <c r="A287" s="2" t="s">
        <v>552</v>
      </c>
    </row>
    <row r="288" spans="1:1" ht="75">
      <c r="A288" s="2" t="s">
        <v>582</v>
      </c>
    </row>
    <row r="289" spans="1:1" ht="90">
      <c r="A289" s="2" t="s">
        <v>332</v>
      </c>
    </row>
    <row r="290" spans="1:1" ht="90">
      <c r="A290" s="2" t="s">
        <v>449</v>
      </c>
    </row>
    <row r="291" spans="1:1" ht="75">
      <c r="A291" s="2" t="s">
        <v>752</v>
      </c>
    </row>
    <row r="292" spans="1:1" ht="90">
      <c r="A292" s="2" t="s">
        <v>189</v>
      </c>
    </row>
    <row r="293" spans="1:1" ht="75">
      <c r="A293" s="2" t="s">
        <v>578</v>
      </c>
    </row>
    <row r="294" spans="1:1" ht="90">
      <c r="A294" s="2" t="s">
        <v>303</v>
      </c>
    </row>
    <row r="295" spans="1:1" ht="90">
      <c r="A295" s="2" t="s">
        <v>247</v>
      </c>
    </row>
    <row r="296" spans="1:1" ht="60">
      <c r="A296" s="1" t="s">
        <v>682</v>
      </c>
    </row>
    <row r="297" spans="1:1" ht="75">
      <c r="A297" s="1" t="s">
        <v>192</v>
      </c>
    </row>
    <row r="298" spans="1:1" ht="75">
      <c r="A298" s="2" t="s">
        <v>380</v>
      </c>
    </row>
    <row r="299" spans="1:1" ht="60">
      <c r="A299" s="1" t="s">
        <v>572</v>
      </c>
    </row>
    <row r="300" spans="1:1" ht="90">
      <c r="A300" s="2" t="s">
        <v>758</v>
      </c>
    </row>
    <row r="301" spans="1:1" ht="75">
      <c r="A301" s="2" t="s">
        <v>576</v>
      </c>
    </row>
    <row r="302" spans="1:1" ht="90">
      <c r="A302" s="2" t="s">
        <v>509</v>
      </c>
    </row>
    <row r="303" spans="1:1" ht="90">
      <c r="A303" s="2" t="s">
        <v>300</v>
      </c>
    </row>
    <row r="304" spans="1:1" ht="75">
      <c r="A304" s="1" t="s">
        <v>57</v>
      </c>
    </row>
    <row r="305" spans="1:1" ht="60">
      <c r="A305" s="1" t="s">
        <v>463</v>
      </c>
    </row>
    <row r="306" spans="1:1" ht="90">
      <c r="A306" s="2" t="s">
        <v>611</v>
      </c>
    </row>
    <row r="307" spans="1:1" ht="105">
      <c r="A307" s="2" t="s">
        <v>95</v>
      </c>
    </row>
    <row r="308" spans="1:1" ht="90">
      <c r="A308" s="2" t="s">
        <v>723</v>
      </c>
    </row>
    <row r="309" spans="1:1" ht="60">
      <c r="A309" s="1" t="s">
        <v>255</v>
      </c>
    </row>
    <row r="310" spans="1:1" ht="75">
      <c r="A310" s="2" t="s">
        <v>149</v>
      </c>
    </row>
    <row r="311" spans="1:1" ht="75">
      <c r="A311" s="2" t="s">
        <v>437</v>
      </c>
    </row>
    <row r="312" spans="1:1" ht="75">
      <c r="A312" s="2" t="s">
        <v>15</v>
      </c>
    </row>
    <row r="313" spans="1:1" ht="75">
      <c r="A313" s="2" t="s">
        <v>581</v>
      </c>
    </row>
    <row r="314" spans="1:1" ht="75">
      <c r="A314" s="2" t="s">
        <v>412</v>
      </c>
    </row>
    <row r="315" spans="1:1" ht="75">
      <c r="A315" s="2" t="s">
        <v>524</v>
      </c>
    </row>
    <row r="316" spans="1:1" ht="90">
      <c r="A316" s="2" t="s">
        <v>718</v>
      </c>
    </row>
    <row r="317" spans="1:1" ht="75">
      <c r="A317" s="2" t="s">
        <v>336</v>
      </c>
    </row>
    <row r="318" spans="1:1" ht="90">
      <c r="A318" s="2" t="s">
        <v>468</v>
      </c>
    </row>
    <row r="319" spans="1:1" ht="60">
      <c r="A319" s="1" t="s">
        <v>10</v>
      </c>
    </row>
    <row r="320" spans="1:1" ht="75">
      <c r="A320" s="2" t="s">
        <v>746</v>
      </c>
    </row>
    <row r="321" spans="1:1" ht="75">
      <c r="A321" s="1" t="s">
        <v>504</v>
      </c>
    </row>
    <row r="322" spans="1:1" ht="75">
      <c r="A322" s="1" t="s">
        <v>84</v>
      </c>
    </row>
    <row r="323" spans="1:1" ht="90">
      <c r="A323" s="2" t="s">
        <v>615</v>
      </c>
    </row>
    <row r="324" spans="1:1" ht="90">
      <c r="A324" s="2" t="s">
        <v>87</v>
      </c>
    </row>
    <row r="325" spans="1:1" ht="105">
      <c r="A325" s="2" t="s">
        <v>160</v>
      </c>
    </row>
    <row r="326" spans="1:1" ht="75">
      <c r="A326" s="2" t="s">
        <v>408</v>
      </c>
    </row>
    <row r="327" spans="1:1" ht="75">
      <c r="A327" s="1" t="s">
        <v>538</v>
      </c>
    </row>
    <row r="328" spans="1:1" ht="90">
      <c r="A328" s="2" t="s">
        <v>738</v>
      </c>
    </row>
    <row r="329" spans="1:1" ht="60">
      <c r="A329" s="1" t="s">
        <v>654</v>
      </c>
    </row>
    <row r="330" spans="1:1" ht="105">
      <c r="A330" s="2" t="s">
        <v>246</v>
      </c>
    </row>
    <row r="331" spans="1:1" ht="60">
      <c r="A331" s="1" t="s">
        <v>413</v>
      </c>
    </row>
    <row r="332" spans="1:1" ht="90">
      <c r="A332" s="1" t="s">
        <v>200</v>
      </c>
    </row>
    <row r="333" spans="1:1" ht="75">
      <c r="A333" s="2" t="s">
        <v>722</v>
      </c>
    </row>
    <row r="334" spans="1:1" ht="75">
      <c r="A334" s="2" t="s">
        <v>446</v>
      </c>
    </row>
    <row r="335" spans="1:1" ht="75">
      <c r="A335" s="2" t="s">
        <v>451</v>
      </c>
    </row>
    <row r="336" spans="1:1" ht="90">
      <c r="A336" s="1" t="s">
        <v>503</v>
      </c>
    </row>
    <row r="337" spans="1:1" ht="90">
      <c r="A337" s="2" t="s">
        <v>557</v>
      </c>
    </row>
    <row r="338" spans="1:1" ht="60">
      <c r="A338" s="1" t="s">
        <v>155</v>
      </c>
    </row>
    <row r="339" spans="1:1" ht="75">
      <c r="A339" s="1" t="s">
        <v>541</v>
      </c>
    </row>
    <row r="340" spans="1:1" ht="75">
      <c r="A340" s="2" t="s">
        <v>656</v>
      </c>
    </row>
    <row r="341" spans="1:1" ht="90">
      <c r="A341" s="1" t="s">
        <v>655</v>
      </c>
    </row>
    <row r="342" spans="1:1" ht="90">
      <c r="A342" s="2" t="s">
        <v>113</v>
      </c>
    </row>
    <row r="343" spans="1:1" ht="90">
      <c r="A343" s="2" t="s">
        <v>56</v>
      </c>
    </row>
    <row r="344" spans="1:1" ht="90">
      <c r="A344" s="2" t="s">
        <v>179</v>
      </c>
    </row>
    <row r="345" spans="1:1" ht="60">
      <c r="A345" s="1" t="s">
        <v>169</v>
      </c>
    </row>
    <row r="346" spans="1:1" ht="75">
      <c r="A346" s="2" t="s">
        <v>759</v>
      </c>
    </row>
    <row r="347" spans="1:1" ht="75">
      <c r="A347" s="2" t="s">
        <v>52</v>
      </c>
    </row>
    <row r="348" spans="1:1" ht="60">
      <c r="A348" s="1" t="s">
        <v>747</v>
      </c>
    </row>
    <row r="349" spans="1:1" ht="75">
      <c r="A349" s="2" t="s">
        <v>148</v>
      </c>
    </row>
    <row r="350" spans="1:1" ht="75">
      <c r="A350" s="5" t="s">
        <v>551</v>
      </c>
    </row>
    <row r="351" spans="1:1" ht="75">
      <c r="A351" s="2" t="s">
        <v>58</v>
      </c>
    </row>
    <row r="352" spans="1:1" ht="60">
      <c r="A352" s="1" t="s">
        <v>684</v>
      </c>
    </row>
    <row r="353" spans="1:1" ht="60">
      <c r="A353" s="1" t="s">
        <v>402</v>
      </c>
    </row>
    <row r="354" spans="1:1" ht="90">
      <c r="A354" s="1" t="s">
        <v>573</v>
      </c>
    </row>
    <row r="355" spans="1:1" ht="75">
      <c r="A355" s="2" t="s">
        <v>434</v>
      </c>
    </row>
    <row r="356" spans="1:1" ht="75">
      <c r="A356" s="1" t="s">
        <v>55</v>
      </c>
    </row>
    <row r="357" spans="1:1" ht="75">
      <c r="A357" s="2" t="s">
        <v>235</v>
      </c>
    </row>
    <row r="358" spans="1:1" ht="90">
      <c r="A358" s="1" t="s">
        <v>512</v>
      </c>
    </row>
    <row r="359" spans="1:1" ht="90">
      <c r="A359" s="1" t="s">
        <v>711</v>
      </c>
    </row>
    <row r="360" spans="1:1" ht="90">
      <c r="A360" s="2" t="s">
        <v>357</v>
      </c>
    </row>
    <row r="361" spans="1:1" ht="75">
      <c r="A361" s="2" t="s">
        <v>12</v>
      </c>
    </row>
    <row r="362" spans="1:1" ht="75">
      <c r="A362" s="2" t="s">
        <v>13</v>
      </c>
    </row>
    <row r="363" spans="1:1" ht="75">
      <c r="A363" s="2" t="s">
        <v>714</v>
      </c>
    </row>
    <row r="364" spans="1:1" ht="60">
      <c r="A364" s="2" t="s">
        <v>178</v>
      </c>
    </row>
    <row r="365" spans="1:1" ht="60">
      <c r="A365" s="1" t="s">
        <v>63</v>
      </c>
    </row>
    <row r="366" spans="1:1" ht="75">
      <c r="A366" s="1" t="s">
        <v>385</v>
      </c>
    </row>
    <row r="367" spans="1:1" ht="75">
      <c r="A367" s="2" t="s">
        <v>460</v>
      </c>
    </row>
    <row r="368" spans="1:1" ht="75">
      <c r="A368" s="2" t="s">
        <v>382</v>
      </c>
    </row>
    <row r="369" spans="1:1" ht="90">
      <c r="A369" s="2" t="s">
        <v>416</v>
      </c>
    </row>
    <row r="370" spans="1:1" ht="60">
      <c r="A370" s="1" t="s">
        <v>436</v>
      </c>
    </row>
    <row r="371" spans="1:1" ht="75">
      <c r="A371" s="1" t="s">
        <v>470</v>
      </c>
    </row>
    <row r="372" spans="1:1" ht="75">
      <c r="A372" s="1" t="s">
        <v>101</v>
      </c>
    </row>
    <row r="373" spans="1:1" ht="60">
      <c r="A373" s="2" t="s">
        <v>144</v>
      </c>
    </row>
    <row r="374" spans="1:1" ht="90">
      <c r="A374" s="1" t="s">
        <v>624</v>
      </c>
    </row>
    <row r="375" spans="1:1" ht="90">
      <c r="A375" s="2" t="s">
        <v>548</v>
      </c>
    </row>
    <row r="376" spans="1:1" ht="90">
      <c r="A376" s="1" t="s">
        <v>433</v>
      </c>
    </row>
    <row r="377" spans="1:1" ht="75">
      <c r="A377" s="1" t="s">
        <v>53</v>
      </c>
    </row>
    <row r="378" spans="1:1" ht="75">
      <c r="A378" s="2" t="s">
        <v>628</v>
      </c>
    </row>
    <row r="379" spans="1:1" ht="90">
      <c r="A379" s="1" t="s">
        <v>7</v>
      </c>
    </row>
    <row r="380" spans="1:1" ht="90">
      <c r="A380" s="1" t="s">
        <v>183</v>
      </c>
    </row>
    <row r="381" spans="1:1" ht="75">
      <c r="A381" s="1" t="s">
        <v>312</v>
      </c>
    </row>
    <row r="382" spans="1:1" ht="90">
      <c r="A382" s="1" t="s">
        <v>667</v>
      </c>
    </row>
    <row r="383" spans="1:1" ht="90">
      <c r="A383" s="1" t="s">
        <v>242</v>
      </c>
    </row>
    <row r="384" spans="1:1" ht="90">
      <c r="A384" s="1" t="s">
        <v>518</v>
      </c>
    </row>
    <row r="385" spans="1:1" ht="75">
      <c r="A385" s="2" t="s">
        <v>359</v>
      </c>
    </row>
    <row r="386" spans="1:1" ht="90">
      <c r="A386" s="2" t="s">
        <v>444</v>
      </c>
    </row>
    <row r="387" spans="1:1" ht="75">
      <c r="A387" s="1" t="s">
        <v>563</v>
      </c>
    </row>
    <row r="388" spans="1:1" ht="90">
      <c r="A388" s="1" t="s">
        <v>363</v>
      </c>
    </row>
    <row r="389" spans="1:1" ht="75">
      <c r="A389" s="1" t="s">
        <v>454</v>
      </c>
    </row>
    <row r="390" spans="1:1" ht="60">
      <c r="A390" s="1" t="s">
        <v>540</v>
      </c>
    </row>
    <row r="391" spans="1:1" ht="60">
      <c r="A391" s="1" t="s">
        <v>333</v>
      </c>
    </row>
    <row r="392" spans="1:1" ht="75">
      <c r="A392" s="1" t="s">
        <v>201</v>
      </c>
    </row>
    <row r="393" spans="1:1" ht="75">
      <c r="A393" s="2" t="s">
        <v>390</v>
      </c>
    </row>
    <row r="394" spans="1:1" ht="75">
      <c r="A394" s="1" t="s">
        <v>307</v>
      </c>
    </row>
    <row r="395" spans="1:1" ht="75">
      <c r="A395" s="1" t="s">
        <v>185</v>
      </c>
    </row>
    <row r="396" spans="1:1" ht="60">
      <c r="A396" s="1" t="s">
        <v>267</v>
      </c>
    </row>
    <row r="397" spans="1:1" ht="75">
      <c r="A397" s="1" t="s">
        <v>627</v>
      </c>
    </row>
    <row r="398" spans="1:1" ht="90">
      <c r="A398" s="1" t="s">
        <v>152</v>
      </c>
    </row>
    <row r="399" spans="1:1" ht="60">
      <c r="A399" s="1" t="s">
        <v>49</v>
      </c>
    </row>
    <row r="400" spans="1:1" ht="60">
      <c r="A400" s="1" t="s">
        <v>147</v>
      </c>
    </row>
    <row r="401" spans="1:1" ht="75">
      <c r="A401" s="1" t="s">
        <v>613</v>
      </c>
    </row>
    <row r="402" spans="1:1" ht="75">
      <c r="A402" s="1" t="s">
        <v>241</v>
      </c>
    </row>
    <row r="403" spans="1:1" ht="75">
      <c r="A403" s="1" t="s">
        <v>617</v>
      </c>
    </row>
    <row r="404" spans="1:1" ht="75">
      <c r="A404" s="1" t="s">
        <v>203</v>
      </c>
    </row>
    <row r="405" spans="1:1" ht="90">
      <c r="A405" s="1" t="s">
        <v>271</v>
      </c>
    </row>
    <row r="406" spans="1:1" ht="105">
      <c r="A406" s="2" t="s">
        <v>290</v>
      </c>
    </row>
    <row r="407" spans="1:1" ht="75">
      <c r="A407" s="1" t="s">
        <v>206</v>
      </c>
    </row>
    <row r="408" spans="1:1" ht="75">
      <c r="A408" s="2" t="s">
        <v>90</v>
      </c>
    </row>
    <row r="409" spans="1:1" ht="90">
      <c r="A409" s="1" t="s">
        <v>459</v>
      </c>
    </row>
    <row r="410" spans="1:1" ht="90">
      <c r="A410" s="2" t="s">
        <v>622</v>
      </c>
    </row>
    <row r="411" spans="1:1" ht="75">
      <c r="A411" s="2" t="s">
        <v>193</v>
      </c>
    </row>
    <row r="412" spans="1:1" ht="90">
      <c r="A412" s="1" t="s">
        <v>674</v>
      </c>
    </row>
    <row r="413" spans="1:1" ht="75">
      <c r="A413" s="1" t="s">
        <v>308</v>
      </c>
    </row>
    <row r="414" spans="1:1" ht="90">
      <c r="A414" s="1" t="s">
        <v>751</v>
      </c>
    </row>
    <row r="415" spans="1:1" ht="75">
      <c r="A415" s="1" t="s">
        <v>110</v>
      </c>
    </row>
    <row r="416" spans="1:1" ht="90">
      <c r="A416" s="2" t="s">
        <v>566</v>
      </c>
    </row>
    <row r="417" spans="1:1" ht="60">
      <c r="A417" s="1" t="s">
        <v>447</v>
      </c>
    </row>
    <row r="418" spans="1:1" ht="75">
      <c r="A418" s="6" t="s">
        <v>726</v>
      </c>
    </row>
    <row r="419" spans="1:1" ht="90">
      <c r="A419" s="1" t="s">
        <v>693</v>
      </c>
    </row>
    <row r="420" spans="1:1" ht="90">
      <c r="A420" s="1" t="s">
        <v>292</v>
      </c>
    </row>
    <row r="421" spans="1:1" ht="75">
      <c r="A421" s="1" t="s">
        <v>238</v>
      </c>
    </row>
    <row r="422" spans="1:1" ht="75">
      <c r="A422" s="1" t="s">
        <v>574</v>
      </c>
    </row>
    <row r="423" spans="1:1" ht="75">
      <c r="A423" s="1" t="s">
        <v>748</v>
      </c>
    </row>
    <row r="424" spans="1:1" ht="75">
      <c r="A424" s="1" t="s">
        <v>567</v>
      </c>
    </row>
    <row r="425" spans="1:1" ht="90">
      <c r="A425" s="1" t="s">
        <v>145</v>
      </c>
    </row>
    <row r="426" spans="1:1" ht="75">
      <c r="A426" s="2" t="s">
        <v>331</v>
      </c>
    </row>
    <row r="427" spans="1:1" ht="90">
      <c r="A427" s="2" t="s">
        <v>304</v>
      </c>
    </row>
    <row r="428" spans="1:1" ht="90">
      <c r="A428" s="1" t="s">
        <v>539</v>
      </c>
    </row>
    <row r="429" spans="1:1" ht="75">
      <c r="A429" s="1" t="s">
        <v>686</v>
      </c>
    </row>
    <row r="430" spans="1:1" ht="90">
      <c r="A430" s="1" t="s">
        <v>461</v>
      </c>
    </row>
    <row r="431" spans="1:1" ht="75">
      <c r="A431" s="1" t="s">
        <v>450</v>
      </c>
    </row>
    <row r="432" spans="1:1" ht="75">
      <c r="A432" s="1" t="s">
        <v>742</v>
      </c>
    </row>
    <row r="433" spans="1:1" ht="60">
      <c r="A433" s="1" t="s">
        <v>143</v>
      </c>
    </row>
    <row r="434" spans="1:1" ht="75">
      <c r="A434" s="1" t="s">
        <v>525</v>
      </c>
    </row>
    <row r="435" spans="1:1" ht="90">
      <c r="A435" s="1" t="s">
        <v>291</v>
      </c>
    </row>
    <row r="436" spans="1:1" ht="75">
      <c r="A436" s="1" t="s">
        <v>508</v>
      </c>
    </row>
    <row r="437" spans="1:1" ht="75">
      <c r="A437" s="2" t="s">
        <v>8</v>
      </c>
    </row>
    <row r="438" spans="1:1" ht="75">
      <c r="A438" s="2" t="s">
        <v>643</v>
      </c>
    </row>
    <row r="439" spans="1:1" ht="75">
      <c r="A439" s="1" t="s">
        <v>174</v>
      </c>
    </row>
    <row r="440" spans="1:1" ht="90">
      <c r="A440" s="2" t="s">
        <v>159</v>
      </c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1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</sheetData>
  <sortState ref="A2:A570">
    <sortCondition ref="A4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252"/>
  <sheetViews>
    <sheetView tabSelected="1" workbookViewId="0"/>
  </sheetViews>
  <sheetFormatPr baseColWidth="10" defaultRowHeight="15"/>
  <cols>
    <col min="1" max="1" width="91.7109375" style="1" customWidth="1"/>
  </cols>
  <sheetData>
    <row r="1" spans="1:2" ht="90">
      <c r="A1" s="2" t="s">
        <v>1229</v>
      </c>
      <c r="B1">
        <v>39</v>
      </c>
    </row>
    <row r="2" spans="1:2" ht="75">
      <c r="A2" s="2" t="s">
        <v>1230</v>
      </c>
      <c r="B2">
        <v>39</v>
      </c>
    </row>
    <row r="3" spans="1:2" ht="75">
      <c r="A3" s="1" t="s">
        <v>1231</v>
      </c>
      <c r="B3">
        <v>38</v>
      </c>
    </row>
    <row r="4" spans="1:2" ht="60">
      <c r="A4" s="1" t="s">
        <v>1232</v>
      </c>
      <c r="B4">
        <v>37</v>
      </c>
    </row>
    <row r="5" spans="1:2" ht="75">
      <c r="A5" s="2" t="s">
        <v>1239</v>
      </c>
      <c r="B5">
        <v>36</v>
      </c>
    </row>
    <row r="6" spans="1:2" ht="75">
      <c r="A6" s="2" t="s">
        <v>1055</v>
      </c>
      <c r="B6">
        <v>35</v>
      </c>
    </row>
    <row r="7" spans="1:2" ht="90">
      <c r="A7" s="2" t="s">
        <v>1233</v>
      </c>
      <c r="B7">
        <v>35</v>
      </c>
    </row>
    <row r="8" spans="1:2" ht="105">
      <c r="A8" s="2" t="s">
        <v>1234</v>
      </c>
      <c r="B8">
        <v>35</v>
      </c>
    </row>
    <row r="9" spans="1:2" ht="90">
      <c r="A9" s="1" t="s">
        <v>1056</v>
      </c>
      <c r="B9">
        <v>34</v>
      </c>
    </row>
    <row r="10" spans="1:2" ht="90">
      <c r="A10" s="1" t="s">
        <v>1057</v>
      </c>
      <c r="B10">
        <v>34</v>
      </c>
    </row>
    <row r="11" spans="1:2" ht="90">
      <c r="A11" s="2" t="s">
        <v>1204</v>
      </c>
      <c r="B11">
        <v>34</v>
      </c>
    </row>
    <row r="12" spans="1:2" ht="75">
      <c r="A12" s="2" t="s">
        <v>1145</v>
      </c>
      <c r="B12">
        <v>34</v>
      </c>
    </row>
    <row r="13" spans="1:2" ht="90">
      <c r="A13" s="2" t="s">
        <v>1235</v>
      </c>
      <c r="B13">
        <v>33</v>
      </c>
    </row>
    <row r="14" spans="1:2" ht="75">
      <c r="A14" s="2" t="s">
        <v>1058</v>
      </c>
      <c r="B14">
        <v>33</v>
      </c>
    </row>
    <row r="15" spans="1:2" ht="90">
      <c r="A15" s="2" t="s">
        <v>1059</v>
      </c>
      <c r="B15">
        <v>33</v>
      </c>
    </row>
    <row r="16" spans="1:2" ht="90">
      <c r="A16" s="1" t="s">
        <v>1236</v>
      </c>
      <c r="B16">
        <v>33</v>
      </c>
    </row>
    <row r="17" spans="1:2" ht="75">
      <c r="A17" s="2" t="s">
        <v>1060</v>
      </c>
      <c r="B17">
        <v>33</v>
      </c>
    </row>
    <row r="18" spans="1:2" ht="75">
      <c r="A18" s="2" t="s">
        <v>1061</v>
      </c>
      <c r="B18">
        <v>32</v>
      </c>
    </row>
    <row r="19" spans="1:2" ht="90">
      <c r="A19" s="1" t="s">
        <v>1237</v>
      </c>
      <c r="B19">
        <v>32</v>
      </c>
    </row>
    <row r="20" spans="1:2" ht="60">
      <c r="A20" s="1" t="s">
        <v>1205</v>
      </c>
      <c r="B20">
        <v>32</v>
      </c>
    </row>
    <row r="21" spans="1:2" ht="75">
      <c r="A21" s="2" t="s">
        <v>1062</v>
      </c>
      <c r="B21">
        <v>32</v>
      </c>
    </row>
    <row r="22" spans="1:2" ht="90">
      <c r="A22" s="2" t="s">
        <v>1063</v>
      </c>
      <c r="B22">
        <v>32</v>
      </c>
    </row>
    <row r="23" spans="1:2" ht="90">
      <c r="A23" s="2" t="s">
        <v>1206</v>
      </c>
      <c r="B23">
        <v>32</v>
      </c>
    </row>
    <row r="24" spans="1:2" ht="90">
      <c r="A24" s="1" t="s">
        <v>1064</v>
      </c>
      <c r="B24">
        <v>32</v>
      </c>
    </row>
    <row r="25" spans="1:2" ht="75">
      <c r="A25" s="1" t="s">
        <v>1065</v>
      </c>
      <c r="B25">
        <v>32</v>
      </c>
    </row>
    <row r="26" spans="1:2" ht="75">
      <c r="A26" s="1" t="s">
        <v>1066</v>
      </c>
      <c r="B26">
        <v>32</v>
      </c>
    </row>
    <row r="27" spans="1:2" ht="75">
      <c r="A27" s="2" t="s">
        <v>1238</v>
      </c>
      <c r="B27">
        <v>32</v>
      </c>
    </row>
    <row r="28" spans="1:2" ht="90">
      <c r="A28" s="2" t="s">
        <v>1067</v>
      </c>
      <c r="B28">
        <v>31</v>
      </c>
    </row>
    <row r="29" spans="1:2" ht="75">
      <c r="A29" s="2" t="s">
        <v>1207</v>
      </c>
      <c r="B29">
        <v>31</v>
      </c>
    </row>
    <row r="30" spans="1:2" ht="90">
      <c r="A30" s="2" t="s">
        <v>1068</v>
      </c>
      <c r="B30">
        <v>31</v>
      </c>
    </row>
    <row r="31" spans="1:2" ht="75">
      <c r="A31" s="2" t="s">
        <v>1146</v>
      </c>
      <c r="B31">
        <v>31</v>
      </c>
    </row>
    <row r="32" spans="1:2" ht="90">
      <c r="A32" s="2" t="s">
        <v>1208</v>
      </c>
      <c r="B32">
        <v>31</v>
      </c>
    </row>
    <row r="33" spans="1:2" ht="75">
      <c r="A33" s="2" t="s">
        <v>1069</v>
      </c>
      <c r="B33">
        <v>31</v>
      </c>
    </row>
    <row r="34" spans="1:2" ht="75">
      <c r="A34" s="2" t="s">
        <v>1070</v>
      </c>
      <c r="B34">
        <v>31</v>
      </c>
    </row>
    <row r="35" spans="1:2" ht="90">
      <c r="A35" s="2" t="s">
        <v>1210</v>
      </c>
      <c r="B35">
        <v>31</v>
      </c>
    </row>
    <row r="36" spans="1:2" ht="75">
      <c r="A36" s="1" t="s">
        <v>1071</v>
      </c>
      <c r="B36">
        <v>30</v>
      </c>
    </row>
    <row r="37" spans="1:2" ht="75">
      <c r="A37" s="2" t="s">
        <v>1209</v>
      </c>
      <c r="B37">
        <v>30</v>
      </c>
    </row>
    <row r="38" spans="1:2" ht="75">
      <c r="A38" s="2" t="s">
        <v>1147</v>
      </c>
      <c r="B38">
        <v>30</v>
      </c>
    </row>
    <row r="39" spans="1:2" ht="90">
      <c r="A39" s="2" t="s">
        <v>1072</v>
      </c>
      <c r="B39">
        <v>30</v>
      </c>
    </row>
    <row r="40" spans="1:2" ht="75">
      <c r="A40" s="1" t="s">
        <v>1148</v>
      </c>
      <c r="B40">
        <v>30</v>
      </c>
    </row>
    <row r="41" spans="1:2" ht="60">
      <c r="A41" s="2" t="s">
        <v>1073</v>
      </c>
      <c r="B41">
        <v>30</v>
      </c>
    </row>
    <row r="42" spans="1:2" ht="75">
      <c r="A42" s="2" t="s">
        <v>1149</v>
      </c>
      <c r="B42">
        <v>29</v>
      </c>
    </row>
    <row r="43" spans="1:2" ht="75">
      <c r="A43" s="1" t="s">
        <v>1074</v>
      </c>
      <c r="B43">
        <v>29</v>
      </c>
    </row>
    <row r="44" spans="1:2" ht="90">
      <c r="A44" s="2" t="s">
        <v>1150</v>
      </c>
      <c r="B44">
        <v>29</v>
      </c>
    </row>
    <row r="45" spans="1:2" ht="75">
      <c r="A45" s="1" t="s">
        <v>1151</v>
      </c>
      <c r="B45">
        <v>29</v>
      </c>
    </row>
    <row r="46" spans="1:2" ht="75">
      <c r="A46" s="2" t="s">
        <v>1075</v>
      </c>
      <c r="B46">
        <v>29</v>
      </c>
    </row>
    <row r="47" spans="1:2" ht="75">
      <c r="A47" s="1" t="s">
        <v>1152</v>
      </c>
      <c r="B47">
        <v>29</v>
      </c>
    </row>
    <row r="48" spans="1:2" ht="60">
      <c r="A48" s="1" t="s">
        <v>1153</v>
      </c>
      <c r="B48">
        <v>29</v>
      </c>
    </row>
    <row r="49" spans="1:2" ht="75">
      <c r="A49" s="1" t="s">
        <v>1076</v>
      </c>
      <c r="B49">
        <v>29</v>
      </c>
    </row>
    <row r="50" spans="1:2" ht="90">
      <c r="A50" s="2" t="s">
        <v>1154</v>
      </c>
      <c r="B50">
        <v>28</v>
      </c>
    </row>
    <row r="51" spans="1:2" ht="75">
      <c r="A51" s="2" t="s">
        <v>1077</v>
      </c>
      <c r="B51">
        <v>28</v>
      </c>
    </row>
    <row r="52" spans="1:2" ht="75">
      <c r="A52" s="5" t="s">
        <v>1155</v>
      </c>
      <c r="B52">
        <v>28</v>
      </c>
    </row>
    <row r="53" spans="1:2" ht="105">
      <c r="A53" s="2" t="s">
        <v>1211</v>
      </c>
      <c r="B53">
        <v>28</v>
      </c>
    </row>
    <row r="54" spans="1:2" ht="75">
      <c r="A54" s="2" t="s">
        <v>1212</v>
      </c>
      <c r="B54">
        <v>28</v>
      </c>
    </row>
    <row r="55" spans="1:2" ht="90">
      <c r="A55" s="2" t="s">
        <v>1078</v>
      </c>
      <c r="B55">
        <v>28</v>
      </c>
    </row>
    <row r="56" spans="1:2" ht="60">
      <c r="A56" s="1" t="s">
        <v>1079</v>
      </c>
      <c r="B56">
        <v>28</v>
      </c>
    </row>
    <row r="57" spans="1:2" ht="90">
      <c r="A57" s="1" t="s">
        <v>1156</v>
      </c>
      <c r="B57">
        <v>27</v>
      </c>
    </row>
    <row r="58" spans="1:2" ht="90">
      <c r="A58" s="1" t="s">
        <v>1213</v>
      </c>
      <c r="B58">
        <v>27</v>
      </c>
    </row>
    <row r="59" spans="1:2" ht="75">
      <c r="A59" s="1" t="s">
        <v>1157</v>
      </c>
      <c r="B59">
        <v>27</v>
      </c>
    </row>
    <row r="60" spans="1:2" ht="60">
      <c r="A60" s="1" t="s">
        <v>1158</v>
      </c>
      <c r="B60">
        <v>27</v>
      </c>
    </row>
    <row r="61" spans="1:2" ht="90">
      <c r="A61" s="2" t="s">
        <v>1214</v>
      </c>
      <c r="B61">
        <v>27</v>
      </c>
    </row>
    <row r="62" spans="1:2" ht="90">
      <c r="A62" s="2" t="s">
        <v>1159</v>
      </c>
      <c r="B62">
        <v>27</v>
      </c>
    </row>
    <row r="63" spans="1:2" ht="90">
      <c r="A63" s="2" t="s">
        <v>1080</v>
      </c>
      <c r="B63">
        <v>27</v>
      </c>
    </row>
    <row r="64" spans="1:2" ht="75">
      <c r="A64" s="1" t="s">
        <v>1081</v>
      </c>
      <c r="B64">
        <v>27</v>
      </c>
    </row>
    <row r="65" spans="1:2" ht="90">
      <c r="A65" s="2" t="s">
        <v>1160</v>
      </c>
      <c r="B65">
        <v>26</v>
      </c>
    </row>
    <row r="66" spans="1:2" ht="75">
      <c r="A66" s="2" t="s">
        <v>1161</v>
      </c>
      <c r="B66">
        <v>26</v>
      </c>
    </row>
    <row r="67" spans="1:2" ht="90">
      <c r="A67" s="1" t="s">
        <v>1082</v>
      </c>
      <c r="B67">
        <v>26</v>
      </c>
    </row>
    <row r="68" spans="1:2" ht="60">
      <c r="A68" s="1" t="s">
        <v>1083</v>
      </c>
      <c r="B68">
        <v>26</v>
      </c>
    </row>
    <row r="69" spans="1:2" ht="75">
      <c r="A69" s="2" t="s">
        <v>1084</v>
      </c>
      <c r="B69">
        <v>26</v>
      </c>
    </row>
    <row r="70" spans="1:2" ht="75">
      <c r="A70" s="2" t="s">
        <v>1162</v>
      </c>
      <c r="B70">
        <v>26</v>
      </c>
    </row>
    <row r="71" spans="1:2" ht="75">
      <c r="A71" s="2" t="s">
        <v>1085</v>
      </c>
      <c r="B71">
        <v>26</v>
      </c>
    </row>
    <row r="72" spans="1:2" ht="90">
      <c r="A72" s="1" t="s">
        <v>1215</v>
      </c>
      <c r="B72">
        <v>26</v>
      </c>
    </row>
    <row r="73" spans="1:2" ht="75">
      <c r="A73" s="2" t="s">
        <v>1086</v>
      </c>
      <c r="B73">
        <v>26</v>
      </c>
    </row>
    <row r="74" spans="1:2" ht="75">
      <c r="A74" s="2" t="s">
        <v>1216</v>
      </c>
      <c r="B74">
        <v>26</v>
      </c>
    </row>
    <row r="75" spans="1:2" ht="75">
      <c r="A75" s="2" t="s">
        <v>1217</v>
      </c>
      <c r="B75">
        <v>26</v>
      </c>
    </row>
    <row r="76" spans="1:2" ht="90">
      <c r="A76" s="2" t="s">
        <v>1088</v>
      </c>
      <c r="B76">
        <v>25</v>
      </c>
    </row>
    <row r="77" spans="1:2" ht="75">
      <c r="A77" s="2" t="s">
        <v>1163</v>
      </c>
      <c r="B77">
        <v>25</v>
      </c>
    </row>
    <row r="78" spans="1:2" ht="75">
      <c r="A78" s="2" t="s">
        <v>1089</v>
      </c>
      <c r="B78">
        <v>25</v>
      </c>
    </row>
    <row r="79" spans="1:2" ht="75">
      <c r="A79" s="2" t="s">
        <v>1090</v>
      </c>
      <c r="B79">
        <v>25</v>
      </c>
    </row>
    <row r="80" spans="1:2" ht="75">
      <c r="A80" s="2" t="s">
        <v>1091</v>
      </c>
      <c r="B80">
        <v>25</v>
      </c>
    </row>
    <row r="81" spans="1:2" ht="75">
      <c r="A81" s="2" t="s">
        <v>1218</v>
      </c>
      <c r="B81">
        <v>25</v>
      </c>
    </row>
    <row r="82" spans="1:2" ht="75">
      <c r="A82" s="1" t="s">
        <v>1087</v>
      </c>
      <c r="B82">
        <v>25</v>
      </c>
    </row>
    <row r="83" spans="1:2" ht="90">
      <c r="A83" s="1" t="s">
        <v>1092</v>
      </c>
      <c r="B83">
        <v>24</v>
      </c>
    </row>
    <row r="84" spans="1:2" ht="90">
      <c r="A84" s="2" t="s">
        <v>1219</v>
      </c>
      <c r="B84">
        <v>24</v>
      </c>
    </row>
    <row r="85" spans="1:2" ht="90">
      <c r="A85" s="2" t="s">
        <v>1164</v>
      </c>
      <c r="B85">
        <v>24</v>
      </c>
    </row>
    <row r="86" spans="1:2" ht="90">
      <c r="A86" s="1" t="s">
        <v>1093</v>
      </c>
      <c r="B86">
        <v>24</v>
      </c>
    </row>
    <row r="87" spans="1:2" ht="75">
      <c r="A87" s="2" t="s">
        <v>1220</v>
      </c>
      <c r="B87">
        <v>24</v>
      </c>
    </row>
    <row r="88" spans="1:2" ht="75">
      <c r="A88" s="1" t="s">
        <v>1094</v>
      </c>
      <c r="B88">
        <v>24</v>
      </c>
    </row>
    <row r="89" spans="1:2" ht="75">
      <c r="A89" s="2" t="s">
        <v>1095</v>
      </c>
      <c r="B89">
        <v>24</v>
      </c>
    </row>
    <row r="90" spans="1:2" ht="75">
      <c r="A90" s="1" t="s">
        <v>1221</v>
      </c>
      <c r="B90">
        <v>24</v>
      </c>
    </row>
    <row r="91" spans="1:2" ht="90">
      <c r="A91" s="2" t="s">
        <v>1096</v>
      </c>
      <c r="B91">
        <v>24</v>
      </c>
    </row>
    <row r="92" spans="1:2" ht="75">
      <c r="A92" s="2" t="s">
        <v>1097</v>
      </c>
      <c r="B92">
        <v>24</v>
      </c>
    </row>
    <row r="93" spans="1:2" ht="75">
      <c r="A93" s="2" t="s">
        <v>1098</v>
      </c>
      <c r="B93">
        <v>23</v>
      </c>
    </row>
    <row r="94" spans="1:2" ht="90">
      <c r="A94" s="2" t="s">
        <v>1165</v>
      </c>
      <c r="B94">
        <v>23</v>
      </c>
    </row>
    <row r="95" spans="1:2" ht="75">
      <c r="A95" s="2" t="s">
        <v>1099</v>
      </c>
      <c r="B95">
        <v>23</v>
      </c>
    </row>
    <row r="96" spans="1:2" ht="75">
      <c r="A96" s="1" t="s">
        <v>1100</v>
      </c>
      <c r="B96">
        <v>23</v>
      </c>
    </row>
    <row r="97" spans="1:2" ht="90">
      <c r="A97" s="2" t="s">
        <v>1101</v>
      </c>
      <c r="B97">
        <v>23</v>
      </c>
    </row>
    <row r="98" spans="1:2" ht="90">
      <c r="A98" s="2" t="s">
        <v>1102</v>
      </c>
      <c r="B98">
        <v>23</v>
      </c>
    </row>
    <row r="99" spans="1:2" ht="75">
      <c r="A99" s="1" t="s">
        <v>1103</v>
      </c>
      <c r="B99">
        <v>23</v>
      </c>
    </row>
    <row r="100" spans="1:2" ht="90">
      <c r="A100" s="2" t="s">
        <v>1104</v>
      </c>
      <c r="B100">
        <v>23</v>
      </c>
    </row>
    <row r="101" spans="1:2" ht="90">
      <c r="A101" s="2" t="s">
        <v>1105</v>
      </c>
      <c r="B101">
        <v>23</v>
      </c>
    </row>
    <row r="102" spans="1:2" ht="75">
      <c r="A102" s="2" t="s">
        <v>1107</v>
      </c>
      <c r="B102">
        <v>23</v>
      </c>
    </row>
    <row r="103" spans="1:2" ht="90">
      <c r="A103" s="2" t="s">
        <v>1106</v>
      </c>
      <c r="B103">
        <v>23</v>
      </c>
    </row>
    <row r="104" spans="1:2" ht="90">
      <c r="A104" s="1" t="s">
        <v>1166</v>
      </c>
      <c r="B104">
        <v>22</v>
      </c>
    </row>
    <row r="105" spans="1:2" ht="60">
      <c r="A105" s="1" t="s">
        <v>1222</v>
      </c>
      <c r="B105">
        <v>22</v>
      </c>
    </row>
    <row r="106" spans="1:2" ht="105">
      <c r="A106" s="2" t="s">
        <v>1167</v>
      </c>
      <c r="B106">
        <v>22</v>
      </c>
    </row>
    <row r="107" spans="1:2" ht="75">
      <c r="A107" s="2" t="s">
        <v>1108</v>
      </c>
      <c r="B107">
        <v>22</v>
      </c>
    </row>
    <row r="108" spans="1:2" ht="90">
      <c r="A108" s="2" t="s">
        <v>1223</v>
      </c>
      <c r="B108">
        <v>22</v>
      </c>
    </row>
    <row r="109" spans="1:2" ht="90">
      <c r="A109" s="2" t="s">
        <v>1168</v>
      </c>
      <c r="B109">
        <v>22</v>
      </c>
    </row>
    <row r="110" spans="1:2" ht="75">
      <c r="A110" s="2" t="s">
        <v>1109</v>
      </c>
      <c r="B110">
        <v>22</v>
      </c>
    </row>
    <row r="111" spans="1:2" ht="90">
      <c r="A111" s="2" t="s">
        <v>1224</v>
      </c>
      <c r="B111">
        <v>22</v>
      </c>
    </row>
    <row r="112" spans="1:2" ht="90">
      <c r="A112" s="2" t="s">
        <v>1169</v>
      </c>
      <c r="B112">
        <v>22</v>
      </c>
    </row>
    <row r="113" spans="1:2" ht="75">
      <c r="A113" s="2" t="s">
        <v>1110</v>
      </c>
      <c r="B113">
        <v>22</v>
      </c>
    </row>
    <row r="114" spans="1:2" ht="75">
      <c r="A114" s="1" t="s">
        <v>1111</v>
      </c>
      <c r="B114">
        <v>21</v>
      </c>
    </row>
    <row r="115" spans="1:2" ht="75">
      <c r="A115" s="1" t="s">
        <v>1112</v>
      </c>
      <c r="B115">
        <v>21</v>
      </c>
    </row>
    <row r="116" spans="1:2" ht="60">
      <c r="A116" s="1" t="s">
        <v>1113</v>
      </c>
      <c r="B116">
        <v>21</v>
      </c>
    </row>
    <row r="117" spans="1:2" ht="75">
      <c r="A117" s="1" t="s">
        <v>1170</v>
      </c>
      <c r="B117">
        <v>21</v>
      </c>
    </row>
    <row r="118" spans="1:2" ht="90">
      <c r="A118" s="2" t="s">
        <v>1225</v>
      </c>
      <c r="B118">
        <v>21</v>
      </c>
    </row>
    <row r="119" spans="1:2" ht="90">
      <c r="A119" s="2" t="s">
        <v>1114</v>
      </c>
      <c r="B119">
        <v>21</v>
      </c>
    </row>
    <row r="120" spans="1:2" ht="75">
      <c r="A120" s="2" t="s">
        <v>1171</v>
      </c>
      <c r="B120">
        <v>21</v>
      </c>
    </row>
    <row r="121" spans="1:2" ht="75">
      <c r="A121" s="2" t="s">
        <v>1115</v>
      </c>
      <c r="B121">
        <v>21</v>
      </c>
    </row>
    <row r="122" spans="1:2" ht="75">
      <c r="A122" s="1" t="s">
        <v>1116</v>
      </c>
      <c r="B122">
        <v>21</v>
      </c>
    </row>
    <row r="123" spans="1:2" ht="60">
      <c r="A123" s="1" t="s">
        <v>1049</v>
      </c>
      <c r="B123">
        <v>20</v>
      </c>
    </row>
    <row r="124" spans="1:2" ht="90">
      <c r="A124" s="2" t="s">
        <v>1050</v>
      </c>
      <c r="B124">
        <v>20</v>
      </c>
    </row>
    <row r="125" spans="1:2" ht="75">
      <c r="A125" s="2" t="s">
        <v>1051</v>
      </c>
      <c r="B125">
        <v>20</v>
      </c>
    </row>
    <row r="126" spans="1:2" ht="75">
      <c r="A126" s="2" t="s">
        <v>1052</v>
      </c>
      <c r="B126">
        <v>20</v>
      </c>
    </row>
    <row r="127" spans="1:2" ht="75">
      <c r="A127" s="2" t="s">
        <v>1172</v>
      </c>
      <c r="B127">
        <v>20</v>
      </c>
    </row>
    <row r="128" spans="1:2" ht="75">
      <c r="A128" s="1" t="s">
        <v>1226</v>
      </c>
      <c r="B128">
        <v>19</v>
      </c>
    </row>
    <row r="129" spans="1:2" ht="60">
      <c r="A129" s="1" t="s">
        <v>1173</v>
      </c>
      <c r="B129">
        <v>19</v>
      </c>
    </row>
    <row r="130" spans="1:2" ht="75">
      <c r="A130" s="2" t="s">
        <v>1053</v>
      </c>
      <c r="B130">
        <v>19</v>
      </c>
    </row>
    <row r="131" spans="1:2" ht="90">
      <c r="A131" s="2" t="s">
        <v>1054</v>
      </c>
      <c r="B131">
        <v>19</v>
      </c>
    </row>
    <row r="132" spans="1:2" ht="90">
      <c r="A132" s="2" t="s">
        <v>1117</v>
      </c>
      <c r="B132">
        <v>19</v>
      </c>
    </row>
    <row r="133" spans="1:2" ht="75">
      <c r="A133" s="2" t="s">
        <v>1227</v>
      </c>
      <c r="B133">
        <v>19</v>
      </c>
    </row>
    <row r="134" spans="1:2" ht="75">
      <c r="A134" s="2" t="s">
        <v>1118</v>
      </c>
      <c r="B134">
        <v>19</v>
      </c>
    </row>
    <row r="135" spans="1:2" ht="75">
      <c r="A135" s="2" t="s">
        <v>1174</v>
      </c>
      <c r="B135">
        <v>19</v>
      </c>
    </row>
    <row r="136" spans="1:2" ht="90">
      <c r="A136" s="1" t="s">
        <v>1119</v>
      </c>
      <c r="B136">
        <v>18</v>
      </c>
    </row>
    <row r="137" spans="1:2" ht="75">
      <c r="A137" s="2" t="s">
        <v>1120</v>
      </c>
      <c r="B137">
        <v>18</v>
      </c>
    </row>
    <row r="138" spans="1:2" ht="75">
      <c r="A138" s="2" t="s">
        <v>1121</v>
      </c>
      <c r="B138">
        <v>18</v>
      </c>
    </row>
    <row r="139" spans="1:2" ht="75">
      <c r="A139" s="1" t="s">
        <v>1122</v>
      </c>
      <c r="B139">
        <v>18</v>
      </c>
    </row>
    <row r="140" spans="1:2" ht="75">
      <c r="A140" s="1" t="s">
        <v>1175</v>
      </c>
      <c r="B140">
        <v>17</v>
      </c>
    </row>
    <row r="141" spans="1:2" ht="90">
      <c r="A141" s="1" t="s">
        <v>1123</v>
      </c>
      <c r="B141">
        <v>17</v>
      </c>
    </row>
    <row r="142" spans="1:2" ht="75">
      <c r="A142" s="2" t="s">
        <v>1124</v>
      </c>
      <c r="B142">
        <v>17</v>
      </c>
    </row>
    <row r="143" spans="1:2" ht="75">
      <c r="A143" s="2" t="s">
        <v>1125</v>
      </c>
      <c r="B143">
        <v>16</v>
      </c>
    </row>
    <row r="144" spans="1:2" ht="75">
      <c r="A144" s="2" t="s">
        <v>1126</v>
      </c>
      <c r="B144">
        <v>16</v>
      </c>
    </row>
    <row r="145" spans="1:2" ht="75">
      <c r="A145" s="2" t="s">
        <v>1228</v>
      </c>
      <c r="B145">
        <v>15</v>
      </c>
    </row>
    <row r="146" spans="1:2" ht="90">
      <c r="A146" s="2" t="s">
        <v>1127</v>
      </c>
      <c r="B146">
        <v>13</v>
      </c>
    </row>
    <row r="147" spans="1:2">
      <c r="A147" s="2"/>
    </row>
    <row r="148" spans="1:2">
      <c r="A148" s="2"/>
    </row>
    <row r="149" spans="1:2">
      <c r="A149" s="2"/>
    </row>
    <row r="153" spans="1:2">
      <c r="A153" s="2"/>
    </row>
    <row r="154" spans="1:2">
      <c r="A154" s="2"/>
    </row>
    <row r="156" spans="1:2">
      <c r="A156" s="2"/>
    </row>
    <row r="157" spans="1:2">
      <c r="A157" s="2"/>
    </row>
    <row r="158" spans="1:2">
      <c r="A158" s="2"/>
    </row>
    <row r="160" spans="1:2">
      <c r="A160" s="2"/>
    </row>
    <row r="161" spans="1:1">
      <c r="A161" s="2"/>
    </row>
    <row r="162" spans="1:1">
      <c r="A162" s="2"/>
    </row>
    <row r="163" spans="1:1">
      <c r="A163" s="2"/>
    </row>
    <row r="165" spans="1:1">
      <c r="A165" s="2"/>
    </row>
    <row r="166" spans="1:1">
      <c r="A166" s="2"/>
    </row>
    <row r="169" spans="1:1">
      <c r="A169" s="2"/>
    </row>
    <row r="170" spans="1:1">
      <c r="A170" s="2"/>
    </row>
    <row r="172" spans="1:1">
      <c r="A172" s="2"/>
    </row>
    <row r="173" spans="1:1">
      <c r="A173" s="2"/>
    </row>
    <row r="174" spans="1:1">
      <c r="A174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1" spans="1:1">
      <c r="A181" s="2"/>
    </row>
    <row r="182" spans="1:1">
      <c r="A182" s="2"/>
    </row>
    <row r="184" spans="1:1">
      <c r="A184" s="2"/>
    </row>
    <row r="186" spans="1:1">
      <c r="A186" s="2"/>
    </row>
    <row r="189" spans="1:1">
      <c r="A189" s="2"/>
    </row>
    <row r="190" spans="1:1">
      <c r="A190" s="2"/>
    </row>
    <row r="191" spans="1:1">
      <c r="A191" s="2"/>
    </row>
    <row r="196" spans="1:1">
      <c r="A196" s="2"/>
    </row>
    <row r="197" spans="1:1">
      <c r="A197" s="2"/>
    </row>
    <row r="199" spans="1:1">
      <c r="A199" s="2"/>
    </row>
    <row r="200" spans="1:1">
      <c r="A200" s="5"/>
    </row>
    <row r="201" spans="1:1">
      <c r="A201" s="2"/>
    </row>
    <row r="207" spans="1:1">
      <c r="A207" s="2"/>
    </row>
    <row r="208" spans="1:1">
      <c r="A208" s="2"/>
    </row>
    <row r="209" spans="1:1">
      <c r="A209" s="2"/>
    </row>
    <row r="211" spans="1:1">
      <c r="A211" s="2"/>
    </row>
    <row r="212" spans="1:1">
      <c r="A212" s="2"/>
    </row>
    <row r="215" spans="1:1">
      <c r="A215" s="2"/>
    </row>
    <row r="216" spans="1:1">
      <c r="A216" s="2"/>
    </row>
    <row r="219" spans="1:1">
      <c r="A219" s="2"/>
    </row>
    <row r="224" spans="1:1">
      <c r="A224" s="2"/>
    </row>
    <row r="228" spans="1:1">
      <c r="A228" s="2"/>
    </row>
    <row r="234" spans="1:1">
      <c r="A234" s="2"/>
    </row>
    <row r="236" spans="1:1">
      <c r="A236" s="2"/>
    </row>
    <row r="239" spans="1:1">
      <c r="A239" s="2"/>
    </row>
    <row r="244" spans="1:1">
      <c r="A244" s="2"/>
    </row>
    <row r="250" spans="1:1">
      <c r="A250" s="2"/>
    </row>
    <row r="251" spans="1:1">
      <c r="A251" s="2"/>
    </row>
    <row r="252" spans="1:1">
      <c r="A252" s="2"/>
    </row>
  </sheetData>
  <sortState ref="A1:B27">
    <sortCondition descending="1" ref="B27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440"/>
  <sheetViews>
    <sheetView topLeftCell="A28" workbookViewId="0">
      <selection activeCell="E37" sqref="E37"/>
    </sheetView>
  </sheetViews>
  <sheetFormatPr baseColWidth="10" defaultRowHeight="15"/>
  <cols>
    <col min="1" max="1" width="91.28515625" style="2" customWidth="1"/>
    <col min="2" max="2" width="11.85546875" style="8" customWidth="1"/>
    <col min="3" max="7" width="11.42578125" style="3"/>
    <col min="8" max="8" width="16" style="3" customWidth="1"/>
    <col min="9" max="18" width="11.42578125" style="3"/>
    <col min="20" max="20" width="11.42578125" style="3"/>
  </cols>
  <sheetData>
    <row r="1" spans="1:20">
      <c r="A1" s="7" t="s">
        <v>1240</v>
      </c>
      <c r="B1" s="8" t="s">
        <v>805</v>
      </c>
      <c r="C1" s="22" t="s">
        <v>114</v>
      </c>
      <c r="D1" s="22" t="s">
        <v>522</v>
      </c>
      <c r="E1" s="22" t="s">
        <v>83</v>
      </c>
      <c r="F1" s="22" t="s">
        <v>71</v>
      </c>
      <c r="G1" s="22" t="s">
        <v>68</v>
      </c>
      <c r="H1" s="22" t="s">
        <v>70</v>
      </c>
      <c r="I1" s="22" t="s">
        <v>98</v>
      </c>
      <c r="J1" s="22"/>
      <c r="K1" s="22"/>
      <c r="L1" s="22"/>
      <c r="M1" s="22"/>
      <c r="N1" s="22"/>
      <c r="O1" s="22"/>
      <c r="P1" s="22"/>
    </row>
    <row r="2" spans="1:20">
      <c r="A2" s="20" t="s">
        <v>1241</v>
      </c>
      <c r="B2" s="8">
        <f>SUM(C2:R2)</f>
        <v>126</v>
      </c>
      <c r="C2" s="3">
        <v>15</v>
      </c>
      <c r="D2" s="3">
        <v>22</v>
      </c>
      <c r="E2" s="3">
        <v>21</v>
      </c>
      <c r="F2" s="3">
        <v>19</v>
      </c>
      <c r="G2" s="3">
        <v>26</v>
      </c>
      <c r="H2" s="3">
        <v>6</v>
      </c>
      <c r="I2" s="3">
        <v>17</v>
      </c>
      <c r="T2" s="3">
        <f>AVERAGE(C2:R2)</f>
        <v>18</v>
      </c>
    </row>
    <row r="3" spans="1:20">
      <c r="A3" s="20" t="s">
        <v>1242</v>
      </c>
      <c r="B3" s="8">
        <f>SUM(C3:R3)</f>
        <v>120</v>
      </c>
      <c r="C3" s="3">
        <v>26</v>
      </c>
      <c r="D3" s="3">
        <v>27</v>
      </c>
      <c r="E3" s="3">
        <v>23</v>
      </c>
      <c r="F3" s="3">
        <v>9</v>
      </c>
      <c r="G3" s="3">
        <v>4</v>
      </c>
      <c r="H3" s="3">
        <v>15</v>
      </c>
      <c r="I3" s="3">
        <v>16</v>
      </c>
      <c r="T3" s="3">
        <f t="shared" ref="T3:T66" si="0">AVERAGE(C3:R3)</f>
        <v>17.142857142857142</v>
      </c>
    </row>
    <row r="4" spans="1:20">
      <c r="A4" s="21" t="s">
        <v>1243</v>
      </c>
      <c r="B4" s="8">
        <f>SUM(C4:R4)</f>
        <v>106</v>
      </c>
      <c r="C4" s="3">
        <v>22</v>
      </c>
      <c r="D4" s="3">
        <v>20</v>
      </c>
      <c r="E4" s="3">
        <v>8</v>
      </c>
      <c r="F4" s="3">
        <v>4</v>
      </c>
      <c r="G4" s="3">
        <v>6</v>
      </c>
      <c r="H4" s="3">
        <v>20</v>
      </c>
      <c r="I4" s="3">
        <v>26</v>
      </c>
      <c r="T4" s="3">
        <f t="shared" si="0"/>
        <v>15.142857142857142</v>
      </c>
    </row>
    <row r="5" spans="1:20">
      <c r="A5" s="21" t="s">
        <v>1244</v>
      </c>
      <c r="B5" s="8">
        <f>SUM(C5:R5)</f>
        <v>87</v>
      </c>
      <c r="C5" s="3">
        <v>16</v>
      </c>
      <c r="D5" s="3">
        <v>8</v>
      </c>
      <c r="E5" s="3">
        <v>22</v>
      </c>
      <c r="F5" s="3">
        <v>6</v>
      </c>
      <c r="G5" s="3">
        <v>10</v>
      </c>
      <c r="H5" s="3">
        <v>4</v>
      </c>
      <c r="I5" s="3">
        <v>21</v>
      </c>
      <c r="T5" s="3">
        <f t="shared" si="0"/>
        <v>12.428571428571429</v>
      </c>
    </row>
    <row r="6" spans="1:20">
      <c r="A6" s="20" t="s">
        <v>1245</v>
      </c>
      <c r="B6" s="8">
        <f>SUM(C6:R6)</f>
        <v>97</v>
      </c>
      <c r="C6" s="3">
        <v>25</v>
      </c>
      <c r="D6" s="3">
        <v>10</v>
      </c>
      <c r="E6" s="3">
        <v>5</v>
      </c>
      <c r="F6" s="3">
        <v>3</v>
      </c>
      <c r="G6" s="3">
        <v>13</v>
      </c>
      <c r="H6" s="3">
        <v>22</v>
      </c>
      <c r="I6" s="3">
        <v>19</v>
      </c>
      <c r="T6" s="3">
        <f t="shared" si="0"/>
        <v>13.857142857142858</v>
      </c>
    </row>
    <row r="7" spans="1:20">
      <c r="A7" s="20" t="s">
        <v>1246</v>
      </c>
      <c r="B7" s="8">
        <f>SUM(C7:R7)</f>
        <v>116</v>
      </c>
      <c r="C7" s="3">
        <v>17</v>
      </c>
      <c r="D7" s="3">
        <v>3</v>
      </c>
      <c r="E7" s="3">
        <v>27</v>
      </c>
      <c r="F7" s="3">
        <v>21</v>
      </c>
      <c r="G7" s="3">
        <v>22</v>
      </c>
      <c r="H7" s="3">
        <v>3</v>
      </c>
      <c r="I7" s="3">
        <v>23</v>
      </c>
      <c r="T7" s="3">
        <f t="shared" si="0"/>
        <v>16.571428571428573</v>
      </c>
    </row>
    <row r="8" spans="1:20">
      <c r="A8" s="20" t="s">
        <v>1247</v>
      </c>
      <c r="B8" s="8">
        <f>SUM(C8:R8)</f>
        <v>88</v>
      </c>
      <c r="C8" s="3">
        <v>9</v>
      </c>
      <c r="D8" s="3">
        <v>17</v>
      </c>
      <c r="E8" s="3">
        <v>1</v>
      </c>
      <c r="F8" s="3">
        <v>20</v>
      </c>
      <c r="G8" s="3">
        <v>18</v>
      </c>
      <c r="H8" s="3">
        <v>13</v>
      </c>
      <c r="I8" s="3">
        <v>10</v>
      </c>
      <c r="T8" s="3">
        <f t="shared" si="0"/>
        <v>12.571428571428571</v>
      </c>
    </row>
    <row r="9" spans="1:20">
      <c r="A9" s="20" t="s">
        <v>1248</v>
      </c>
      <c r="B9" s="8">
        <f>SUM(C9:R9)</f>
        <v>75</v>
      </c>
      <c r="C9" s="3">
        <v>3</v>
      </c>
      <c r="D9" s="3">
        <v>19</v>
      </c>
      <c r="E9" s="3">
        <v>4</v>
      </c>
      <c r="F9" s="3">
        <v>1</v>
      </c>
      <c r="G9" s="3">
        <v>19</v>
      </c>
      <c r="H9" s="3">
        <v>23</v>
      </c>
      <c r="I9" s="3">
        <v>6</v>
      </c>
      <c r="T9" s="3">
        <f t="shared" si="0"/>
        <v>10.714285714285714</v>
      </c>
    </row>
    <row r="10" spans="1:20">
      <c r="A10" s="21" t="s">
        <v>1249</v>
      </c>
      <c r="B10" s="8">
        <f>SUM(C10:R10)</f>
        <v>93</v>
      </c>
      <c r="C10" s="3">
        <v>11</v>
      </c>
      <c r="D10" s="3">
        <v>6</v>
      </c>
      <c r="E10" s="3">
        <v>24</v>
      </c>
      <c r="F10" s="3">
        <v>18</v>
      </c>
      <c r="G10" s="3">
        <v>24</v>
      </c>
      <c r="H10" s="3">
        <v>5</v>
      </c>
      <c r="I10" s="3">
        <v>5</v>
      </c>
      <c r="T10" s="3">
        <f t="shared" si="0"/>
        <v>13.285714285714286</v>
      </c>
    </row>
    <row r="11" spans="1:20">
      <c r="A11" s="21" t="s">
        <v>1250</v>
      </c>
      <c r="B11" s="8">
        <f>SUM(C11:R11)</f>
        <v>113</v>
      </c>
      <c r="C11" s="3">
        <v>7</v>
      </c>
      <c r="D11" s="3">
        <v>25</v>
      </c>
      <c r="E11" s="3">
        <v>6</v>
      </c>
      <c r="F11" s="3">
        <v>26</v>
      </c>
      <c r="G11" s="3">
        <v>27</v>
      </c>
      <c r="H11" s="3">
        <v>21</v>
      </c>
      <c r="I11" s="3">
        <v>1</v>
      </c>
      <c r="T11" s="3">
        <f t="shared" si="0"/>
        <v>16.142857142857142</v>
      </c>
    </row>
    <row r="12" spans="1:20">
      <c r="A12" s="20" t="s">
        <v>1251</v>
      </c>
      <c r="B12" s="8">
        <f>SUM(C12:R12)</f>
        <v>99</v>
      </c>
      <c r="C12" s="3">
        <v>18</v>
      </c>
      <c r="D12" s="3">
        <v>21</v>
      </c>
      <c r="E12" s="3">
        <v>26</v>
      </c>
      <c r="F12" s="3">
        <v>11</v>
      </c>
      <c r="G12" s="3">
        <v>1</v>
      </c>
      <c r="H12" s="3">
        <v>2</v>
      </c>
      <c r="I12" s="3">
        <v>20</v>
      </c>
      <c r="T12" s="3">
        <f t="shared" si="0"/>
        <v>14.142857142857142</v>
      </c>
    </row>
    <row r="13" spans="1:20">
      <c r="A13" s="20" t="s">
        <v>1252</v>
      </c>
      <c r="B13" s="8">
        <f>SUM(C13:R13)</f>
        <v>89</v>
      </c>
      <c r="C13" s="3">
        <v>6</v>
      </c>
      <c r="D13" s="3">
        <v>15</v>
      </c>
      <c r="E13" s="3">
        <v>14</v>
      </c>
      <c r="F13" s="3">
        <v>6</v>
      </c>
      <c r="G13" s="3">
        <v>15</v>
      </c>
      <c r="H13" s="3">
        <v>24</v>
      </c>
      <c r="I13" s="3">
        <v>9</v>
      </c>
      <c r="T13" s="3">
        <f t="shared" si="0"/>
        <v>12.714285714285714</v>
      </c>
    </row>
    <row r="14" spans="1:20">
      <c r="A14" s="20" t="s">
        <v>1267</v>
      </c>
      <c r="B14" s="8">
        <f>SUM(C14:R14)</f>
        <v>71</v>
      </c>
      <c r="C14" s="3">
        <v>1</v>
      </c>
      <c r="D14" s="3">
        <v>1</v>
      </c>
      <c r="E14" s="3">
        <v>17</v>
      </c>
      <c r="F14" s="3">
        <v>15</v>
      </c>
      <c r="G14" s="3">
        <v>7</v>
      </c>
      <c r="H14" s="3">
        <v>18</v>
      </c>
      <c r="I14" s="3">
        <v>12</v>
      </c>
      <c r="T14" s="3">
        <f t="shared" si="0"/>
        <v>10.142857142857142</v>
      </c>
    </row>
    <row r="15" spans="1:20">
      <c r="A15" s="20" t="s">
        <v>1266</v>
      </c>
      <c r="B15" s="8">
        <f>SUM(C15:R15)</f>
        <v>97</v>
      </c>
      <c r="C15" s="3">
        <v>12</v>
      </c>
      <c r="D15" s="3">
        <v>14</v>
      </c>
      <c r="E15" s="3">
        <v>19</v>
      </c>
      <c r="F15" s="3">
        <v>24</v>
      </c>
      <c r="G15" s="3">
        <v>12</v>
      </c>
      <c r="H15" s="3">
        <v>14</v>
      </c>
      <c r="I15" s="3">
        <v>2</v>
      </c>
      <c r="T15" s="3">
        <f t="shared" si="0"/>
        <v>13.857142857142858</v>
      </c>
    </row>
    <row r="16" spans="1:20">
      <c r="A16" s="20" t="s">
        <v>1265</v>
      </c>
      <c r="B16" s="8">
        <f>SUM(C16:R16)</f>
        <v>97</v>
      </c>
      <c r="C16" s="3">
        <v>4</v>
      </c>
      <c r="D16" s="3">
        <v>5</v>
      </c>
      <c r="E16" s="3">
        <v>7</v>
      </c>
      <c r="F16" s="3">
        <v>13</v>
      </c>
      <c r="G16" s="3">
        <v>25</v>
      </c>
      <c r="H16" s="3">
        <v>25</v>
      </c>
      <c r="I16" s="3">
        <v>18</v>
      </c>
      <c r="T16" s="3">
        <f t="shared" si="0"/>
        <v>13.857142857142858</v>
      </c>
    </row>
    <row r="17" spans="1:20">
      <c r="A17" s="21" t="s">
        <v>1264</v>
      </c>
      <c r="B17" s="8">
        <f>SUM(C17:R17)</f>
        <v>50</v>
      </c>
      <c r="C17" s="3">
        <v>5</v>
      </c>
      <c r="D17" s="3">
        <v>4</v>
      </c>
      <c r="E17" s="3">
        <v>20</v>
      </c>
      <c r="F17" s="3">
        <v>7</v>
      </c>
      <c r="G17" s="3">
        <v>5</v>
      </c>
      <c r="H17" s="3">
        <v>1</v>
      </c>
      <c r="I17" s="3">
        <v>8</v>
      </c>
      <c r="T17" s="3">
        <f t="shared" si="0"/>
        <v>7.1428571428571432</v>
      </c>
    </row>
    <row r="18" spans="1:20">
      <c r="A18" s="20" t="s">
        <v>1263</v>
      </c>
      <c r="B18" s="8">
        <f>SUM(C18:R18)</f>
        <v>110</v>
      </c>
      <c r="C18" s="3">
        <v>21</v>
      </c>
      <c r="D18" s="3">
        <v>13</v>
      </c>
      <c r="E18" s="3">
        <v>18</v>
      </c>
      <c r="F18" s="3">
        <v>27</v>
      </c>
      <c r="G18" s="3">
        <v>11</v>
      </c>
      <c r="H18" s="3">
        <v>7</v>
      </c>
      <c r="I18" s="3">
        <v>13</v>
      </c>
      <c r="T18" s="3">
        <f t="shared" si="0"/>
        <v>15.714285714285714</v>
      </c>
    </row>
    <row r="19" spans="1:20">
      <c r="A19" s="20" t="s">
        <v>1262</v>
      </c>
      <c r="B19" s="8">
        <f>SUM(C19:R19)</f>
        <v>102</v>
      </c>
      <c r="C19" s="3">
        <v>13</v>
      </c>
      <c r="D19" s="3">
        <v>12</v>
      </c>
      <c r="E19" s="3">
        <v>16</v>
      </c>
      <c r="F19" s="3">
        <v>10</v>
      </c>
      <c r="G19" s="3">
        <v>20</v>
      </c>
      <c r="H19" s="3">
        <v>9</v>
      </c>
      <c r="I19" s="3">
        <v>22</v>
      </c>
      <c r="T19" s="3">
        <f t="shared" si="0"/>
        <v>14.571428571428571</v>
      </c>
    </row>
    <row r="20" spans="1:20">
      <c r="A20" s="21" t="s">
        <v>1261</v>
      </c>
      <c r="B20" s="8">
        <f>SUM(C20:R20)</f>
        <v>91</v>
      </c>
      <c r="C20" s="3">
        <v>24</v>
      </c>
      <c r="D20" s="3">
        <v>7</v>
      </c>
      <c r="E20" s="3">
        <v>15</v>
      </c>
      <c r="F20" s="3">
        <v>8</v>
      </c>
      <c r="G20" s="3">
        <v>16</v>
      </c>
      <c r="H20" s="3">
        <v>10</v>
      </c>
      <c r="I20" s="3">
        <v>11</v>
      </c>
      <c r="T20" s="3">
        <f t="shared" si="0"/>
        <v>13</v>
      </c>
    </row>
    <row r="21" spans="1:20">
      <c r="A21" s="21" t="s">
        <v>1260</v>
      </c>
      <c r="B21" s="8">
        <f>SUM(C21:R21)</f>
        <v>60</v>
      </c>
      <c r="C21" s="3">
        <v>10</v>
      </c>
      <c r="D21" s="3">
        <v>9</v>
      </c>
      <c r="E21" s="3">
        <v>2</v>
      </c>
      <c r="F21" s="3">
        <v>17</v>
      </c>
      <c r="G21" s="3">
        <v>2</v>
      </c>
      <c r="H21" s="3">
        <v>17</v>
      </c>
      <c r="I21" s="3">
        <v>3</v>
      </c>
      <c r="T21" s="3">
        <f t="shared" si="0"/>
        <v>8.5714285714285712</v>
      </c>
    </row>
    <row r="22" spans="1:20">
      <c r="A22" s="20" t="s">
        <v>1259</v>
      </c>
      <c r="B22" s="8">
        <f>SUM(C22:R22)</f>
        <v>123</v>
      </c>
      <c r="C22" s="3">
        <v>23</v>
      </c>
      <c r="D22" s="3">
        <v>23</v>
      </c>
      <c r="E22" s="3">
        <v>3</v>
      </c>
      <c r="F22" s="3">
        <v>12</v>
      </c>
      <c r="G22" s="3">
        <v>21</v>
      </c>
      <c r="H22" s="3">
        <v>27</v>
      </c>
      <c r="I22" s="3">
        <v>14</v>
      </c>
      <c r="T22" s="3">
        <f t="shared" si="0"/>
        <v>17.571428571428573</v>
      </c>
    </row>
    <row r="23" spans="1:20">
      <c r="A23" s="20" t="s">
        <v>1258</v>
      </c>
      <c r="B23" s="8">
        <f>SUM(C23:R23)</f>
        <v>101</v>
      </c>
      <c r="C23" s="3">
        <v>14</v>
      </c>
      <c r="D23" s="3">
        <v>26</v>
      </c>
      <c r="E23" s="3">
        <v>13</v>
      </c>
      <c r="F23" s="3">
        <v>16</v>
      </c>
      <c r="G23" s="3">
        <v>9</v>
      </c>
      <c r="H23" s="3">
        <v>19</v>
      </c>
      <c r="I23" s="3">
        <v>4</v>
      </c>
      <c r="T23" s="3">
        <f t="shared" si="0"/>
        <v>14.428571428571429</v>
      </c>
    </row>
    <row r="24" spans="1:20">
      <c r="A24" s="20" t="s">
        <v>1257</v>
      </c>
      <c r="B24" s="8">
        <f>SUM(C24:R24)</f>
        <v>86</v>
      </c>
      <c r="C24" s="3">
        <v>2</v>
      </c>
      <c r="D24" s="3">
        <v>18</v>
      </c>
      <c r="E24" s="3">
        <v>12</v>
      </c>
      <c r="F24" s="3">
        <v>2</v>
      </c>
      <c r="G24" s="3">
        <v>17</v>
      </c>
      <c r="H24" s="3">
        <v>11</v>
      </c>
      <c r="I24" s="3">
        <v>24</v>
      </c>
      <c r="T24" s="3">
        <f t="shared" si="0"/>
        <v>12.285714285714286</v>
      </c>
    </row>
    <row r="25" spans="1:20">
      <c r="A25" s="21" t="s">
        <v>1256</v>
      </c>
      <c r="B25" s="8">
        <f>SUM(C25:R25)</f>
        <v>92</v>
      </c>
      <c r="C25" s="3">
        <v>20</v>
      </c>
      <c r="D25" s="3">
        <v>2</v>
      </c>
      <c r="E25" s="3">
        <v>9</v>
      </c>
      <c r="F25" s="3">
        <v>14</v>
      </c>
      <c r="G25" s="3">
        <v>14</v>
      </c>
      <c r="H25" s="3">
        <v>8</v>
      </c>
      <c r="I25" s="3">
        <v>25</v>
      </c>
      <c r="T25" s="3">
        <f t="shared" si="0"/>
        <v>13.142857142857142</v>
      </c>
    </row>
    <row r="26" spans="1:20">
      <c r="A26" s="21" t="s">
        <v>1255</v>
      </c>
      <c r="B26" s="8">
        <f>SUM(C26:R26)</f>
        <v>108</v>
      </c>
      <c r="C26" s="3">
        <v>8</v>
      </c>
      <c r="D26" s="3">
        <v>11</v>
      </c>
      <c r="E26" s="3">
        <v>25</v>
      </c>
      <c r="F26" s="3">
        <v>22</v>
      </c>
      <c r="G26" s="3">
        <v>23</v>
      </c>
      <c r="H26" s="3">
        <v>12</v>
      </c>
      <c r="I26" s="3">
        <v>7</v>
      </c>
      <c r="T26" s="3">
        <f t="shared" si="0"/>
        <v>15.428571428571429</v>
      </c>
    </row>
    <row r="27" spans="1:20">
      <c r="A27" s="21" t="s">
        <v>1254</v>
      </c>
      <c r="B27" s="8">
        <f>SUM(C27:R27)</f>
        <v>130</v>
      </c>
      <c r="C27" s="3">
        <v>27</v>
      </c>
      <c r="D27" s="3">
        <v>24</v>
      </c>
      <c r="E27" s="3">
        <v>10</v>
      </c>
      <c r="F27" s="3">
        <v>25</v>
      </c>
      <c r="G27" s="3">
        <v>3</v>
      </c>
      <c r="H27" s="3">
        <v>26</v>
      </c>
      <c r="I27" s="3">
        <v>15</v>
      </c>
      <c r="T27" s="3">
        <f t="shared" si="0"/>
        <v>18.571428571428573</v>
      </c>
    </row>
    <row r="28" spans="1:20">
      <c r="A28" s="20" t="s">
        <v>1253</v>
      </c>
      <c r="B28" s="8">
        <f>SUM(C28:R28)</f>
        <v>121</v>
      </c>
      <c r="C28" s="3">
        <v>19</v>
      </c>
      <c r="D28" s="3">
        <v>17</v>
      </c>
      <c r="E28" s="3">
        <v>11</v>
      </c>
      <c r="F28" s="3">
        <v>23</v>
      </c>
      <c r="G28" s="3">
        <v>8</v>
      </c>
      <c r="H28" s="3">
        <v>16</v>
      </c>
      <c r="I28" s="3">
        <v>27</v>
      </c>
      <c r="T28" s="3">
        <f t="shared" si="0"/>
        <v>17.285714285714285</v>
      </c>
    </row>
    <row r="29" spans="1:20">
      <c r="T29" s="3" t="e">
        <f t="shared" si="0"/>
        <v>#DIV/0!</v>
      </c>
    </row>
    <row r="30" spans="1:20">
      <c r="T30" s="3" t="e">
        <f t="shared" si="0"/>
        <v>#DIV/0!</v>
      </c>
    </row>
    <row r="31" spans="1:20">
      <c r="T31" s="3" t="e">
        <f t="shared" si="0"/>
        <v>#DIV/0!</v>
      </c>
    </row>
    <row r="32" spans="1:20">
      <c r="A32" s="1"/>
      <c r="T32" s="3" t="e">
        <f t="shared" si="0"/>
        <v>#DIV/0!</v>
      </c>
    </row>
    <row r="33" spans="1:20" ht="75">
      <c r="A33" s="1" t="s">
        <v>1066</v>
      </c>
      <c r="B33" s="8">
        <f>B2</f>
        <v>126</v>
      </c>
    </row>
    <row r="34" spans="1:20" ht="90">
      <c r="A34" s="2" t="s">
        <v>1229</v>
      </c>
      <c r="B34" s="8">
        <f>B3</f>
        <v>120</v>
      </c>
      <c r="T34" s="3" t="e">
        <f t="shared" si="0"/>
        <v>#DIV/0!</v>
      </c>
    </row>
    <row r="35" spans="1:20" ht="75">
      <c r="A35" s="2" t="s">
        <v>1062</v>
      </c>
      <c r="B35" s="8">
        <f>B4</f>
        <v>106</v>
      </c>
      <c r="T35" s="3" t="e">
        <f t="shared" si="0"/>
        <v>#DIV/0!</v>
      </c>
    </row>
    <row r="36" spans="1:20" ht="75">
      <c r="A36" s="2" t="s">
        <v>1238</v>
      </c>
      <c r="B36" s="8">
        <f>B5</f>
        <v>87</v>
      </c>
      <c r="T36" s="3" t="e">
        <f t="shared" si="0"/>
        <v>#DIV/0!</v>
      </c>
    </row>
    <row r="37" spans="1:20" ht="75">
      <c r="A37" s="2" t="s">
        <v>1230</v>
      </c>
      <c r="B37" s="8">
        <f>B6</f>
        <v>97</v>
      </c>
      <c r="T37" s="3" t="e">
        <f t="shared" si="0"/>
        <v>#DIV/0!</v>
      </c>
    </row>
    <row r="38" spans="1:20" ht="75">
      <c r="A38" s="2" t="s">
        <v>1055</v>
      </c>
      <c r="B38" s="8">
        <f>B7</f>
        <v>116</v>
      </c>
      <c r="T38" s="3" t="e">
        <f t="shared" si="0"/>
        <v>#DIV/0!</v>
      </c>
    </row>
    <row r="39" spans="1:20" ht="90">
      <c r="A39" s="1" t="s">
        <v>1057</v>
      </c>
      <c r="B39" s="8">
        <f>B8</f>
        <v>88</v>
      </c>
    </row>
    <row r="40" spans="1:20" ht="75">
      <c r="A40" s="2" t="s">
        <v>1060</v>
      </c>
      <c r="B40" s="8">
        <f>B9</f>
        <v>75</v>
      </c>
      <c r="T40" s="3" t="e">
        <f t="shared" si="0"/>
        <v>#DIV/0!</v>
      </c>
    </row>
    <row r="41" spans="1:20" ht="75">
      <c r="A41" s="1" t="s">
        <v>1065</v>
      </c>
      <c r="B41" s="8">
        <f>B10</f>
        <v>93</v>
      </c>
      <c r="T41" s="3" t="e">
        <f t="shared" si="0"/>
        <v>#DIV/0!</v>
      </c>
    </row>
    <row r="42" spans="1:20" ht="75">
      <c r="A42" s="1" t="s">
        <v>1231</v>
      </c>
      <c r="B42" s="8">
        <f>B11</f>
        <v>113</v>
      </c>
      <c r="T42" s="3" t="e">
        <f t="shared" si="0"/>
        <v>#DIV/0!</v>
      </c>
    </row>
    <row r="43" spans="1:20" ht="75">
      <c r="A43" s="2" t="s">
        <v>1061</v>
      </c>
      <c r="B43" s="8">
        <f>B12</f>
        <v>99</v>
      </c>
      <c r="T43" s="3" t="e">
        <f t="shared" si="0"/>
        <v>#DIV/0!</v>
      </c>
    </row>
    <row r="44" spans="1:20" ht="90">
      <c r="A44" s="2" t="s">
        <v>1063</v>
      </c>
      <c r="B44" s="8">
        <f>B13</f>
        <v>89</v>
      </c>
      <c r="T44" s="3" t="e">
        <f t="shared" si="0"/>
        <v>#DIV/0!</v>
      </c>
    </row>
    <row r="45" spans="1:20" ht="90">
      <c r="A45" s="2" t="s">
        <v>1204</v>
      </c>
      <c r="B45" s="8">
        <f>B14</f>
        <v>71</v>
      </c>
    </row>
    <row r="46" spans="1:20" ht="75">
      <c r="A46" s="2" t="s">
        <v>1239</v>
      </c>
      <c r="B46" s="8">
        <f>B15</f>
        <v>97</v>
      </c>
      <c r="T46" s="3" t="e">
        <f t="shared" si="0"/>
        <v>#DIV/0!</v>
      </c>
    </row>
    <row r="47" spans="1:20" ht="75">
      <c r="A47" s="2" t="s">
        <v>1058</v>
      </c>
      <c r="B47" s="8">
        <f>B16</f>
        <v>97</v>
      </c>
      <c r="T47" s="3" t="e">
        <f t="shared" si="0"/>
        <v>#DIV/0!</v>
      </c>
    </row>
    <row r="48" spans="1:20" ht="90">
      <c r="A48" s="2" t="s">
        <v>1059</v>
      </c>
      <c r="B48" s="8">
        <f>B17</f>
        <v>50</v>
      </c>
      <c r="T48" s="3" t="e">
        <f t="shared" si="0"/>
        <v>#DIV/0!</v>
      </c>
    </row>
    <row r="49" spans="1:20" ht="90">
      <c r="A49" s="1" t="s">
        <v>1056</v>
      </c>
      <c r="B49" s="8">
        <f>B18</f>
        <v>110</v>
      </c>
      <c r="T49" s="3" t="e">
        <f t="shared" si="0"/>
        <v>#DIV/0!</v>
      </c>
    </row>
    <row r="50" spans="1:20" ht="90">
      <c r="A50" s="1" t="s">
        <v>1064</v>
      </c>
      <c r="B50" s="8">
        <f>B19</f>
        <v>102</v>
      </c>
      <c r="T50" s="3" t="e">
        <f t="shared" si="0"/>
        <v>#DIV/0!</v>
      </c>
    </row>
    <row r="51" spans="1:20" ht="90">
      <c r="A51" s="1" t="s">
        <v>1237</v>
      </c>
      <c r="B51" s="8">
        <f>B20</f>
        <v>91</v>
      </c>
    </row>
    <row r="52" spans="1:20" ht="75">
      <c r="A52" s="2" t="s">
        <v>1145</v>
      </c>
      <c r="B52" s="8">
        <f>B21</f>
        <v>60</v>
      </c>
    </row>
    <row r="53" spans="1:20" ht="90">
      <c r="A53" s="2" t="s">
        <v>1233</v>
      </c>
      <c r="B53" s="8">
        <f>B22</f>
        <v>123</v>
      </c>
    </row>
    <row r="54" spans="1:20" ht="60">
      <c r="A54" s="1" t="s">
        <v>1232</v>
      </c>
      <c r="B54" s="8">
        <f>B23</f>
        <v>101</v>
      </c>
      <c r="T54" s="3" t="e">
        <f t="shared" si="0"/>
        <v>#DIV/0!</v>
      </c>
    </row>
    <row r="55" spans="1:20" ht="90">
      <c r="A55" s="2" t="s">
        <v>1206</v>
      </c>
      <c r="B55" s="8">
        <f>B24</f>
        <v>86</v>
      </c>
      <c r="T55" s="3" t="e">
        <f t="shared" si="0"/>
        <v>#DIV/0!</v>
      </c>
    </row>
    <row r="56" spans="1:20" ht="105">
      <c r="A56" s="2" t="s">
        <v>1234</v>
      </c>
      <c r="B56" s="8">
        <f>B25</f>
        <v>92</v>
      </c>
      <c r="T56" s="3" t="e">
        <f t="shared" si="0"/>
        <v>#DIV/0!</v>
      </c>
    </row>
    <row r="57" spans="1:20" ht="90">
      <c r="A57" s="2" t="s">
        <v>1235</v>
      </c>
      <c r="B57" s="8">
        <f>B26</f>
        <v>108</v>
      </c>
      <c r="T57" s="3" t="e">
        <f t="shared" si="0"/>
        <v>#DIV/0!</v>
      </c>
    </row>
    <row r="58" spans="1:20" ht="60">
      <c r="A58" s="1" t="s">
        <v>1205</v>
      </c>
      <c r="B58" s="8">
        <f>B27</f>
        <v>130</v>
      </c>
      <c r="T58" s="3" t="e">
        <f t="shared" si="0"/>
        <v>#DIV/0!</v>
      </c>
    </row>
    <row r="59" spans="1:20" ht="90">
      <c r="A59" s="1" t="s">
        <v>1236</v>
      </c>
      <c r="B59" s="8">
        <f>B28</f>
        <v>121</v>
      </c>
    </row>
    <row r="60" spans="1:20">
      <c r="T60" s="3" t="e">
        <f t="shared" si="0"/>
        <v>#DIV/0!</v>
      </c>
    </row>
    <row r="61" spans="1:20">
      <c r="T61" s="3" t="e">
        <f t="shared" si="0"/>
        <v>#DIV/0!</v>
      </c>
    </row>
    <row r="62" spans="1:20">
      <c r="T62" s="3" t="e">
        <f t="shared" si="0"/>
        <v>#DIV/0!</v>
      </c>
    </row>
    <row r="63" spans="1:20">
      <c r="T63" s="3" t="e">
        <f t="shared" si="0"/>
        <v>#DIV/0!</v>
      </c>
    </row>
    <row r="64" spans="1:20">
      <c r="T64" s="3" t="e">
        <f t="shared" si="0"/>
        <v>#DIV/0!</v>
      </c>
    </row>
    <row r="66" spans="20:20">
      <c r="T66" s="3" t="e">
        <f t="shared" si="0"/>
        <v>#DIV/0!</v>
      </c>
    </row>
    <row r="67" spans="20:20">
      <c r="T67" s="3" t="e">
        <f t="shared" ref="T67:T128" si="1">AVERAGE(C67:R67)</f>
        <v>#DIV/0!</v>
      </c>
    </row>
    <row r="68" spans="20:20">
      <c r="T68" s="3" t="e">
        <f t="shared" si="1"/>
        <v>#DIV/0!</v>
      </c>
    </row>
    <row r="69" spans="20:20">
      <c r="T69" s="3" t="e">
        <f t="shared" si="1"/>
        <v>#DIV/0!</v>
      </c>
    </row>
    <row r="70" spans="20:20">
      <c r="T70" s="3" t="e">
        <f t="shared" si="1"/>
        <v>#DIV/0!</v>
      </c>
    </row>
    <row r="71" spans="20:20">
      <c r="T71" s="3" t="e">
        <f t="shared" si="1"/>
        <v>#DIV/0!</v>
      </c>
    </row>
    <row r="72" spans="20:20">
      <c r="T72" s="3" t="e">
        <f t="shared" si="1"/>
        <v>#DIV/0!</v>
      </c>
    </row>
    <row r="73" spans="20:20">
      <c r="T73" s="3" t="e">
        <f t="shared" si="1"/>
        <v>#DIV/0!</v>
      </c>
    </row>
    <row r="74" spans="20:20">
      <c r="T74" s="3" t="e">
        <f t="shared" si="1"/>
        <v>#DIV/0!</v>
      </c>
    </row>
    <row r="75" spans="20:20">
      <c r="T75" s="3" t="e">
        <f t="shared" si="1"/>
        <v>#DIV/0!</v>
      </c>
    </row>
    <row r="76" spans="20:20">
      <c r="T76" s="3" t="e">
        <f t="shared" si="1"/>
        <v>#DIV/0!</v>
      </c>
    </row>
    <row r="80" spans="20:20">
      <c r="T80" s="3" t="e">
        <f t="shared" si="1"/>
        <v>#DIV/0!</v>
      </c>
    </row>
    <row r="81" spans="1:20">
      <c r="T81" s="3" t="e">
        <f t="shared" si="1"/>
        <v>#DIV/0!</v>
      </c>
    </row>
    <row r="82" spans="1:20">
      <c r="T82" s="3" t="e">
        <f t="shared" si="1"/>
        <v>#DIV/0!</v>
      </c>
    </row>
    <row r="83" spans="1:20">
      <c r="T83" s="3" t="e">
        <f t="shared" si="1"/>
        <v>#DIV/0!</v>
      </c>
    </row>
    <row r="84" spans="1:20">
      <c r="T84" s="3" t="e">
        <f t="shared" si="1"/>
        <v>#DIV/0!</v>
      </c>
    </row>
    <row r="86" spans="1:20">
      <c r="T86" s="3" t="e">
        <f t="shared" si="1"/>
        <v>#DIV/0!</v>
      </c>
    </row>
    <row r="87" spans="1:20">
      <c r="T87" s="3" t="e">
        <f t="shared" si="1"/>
        <v>#DIV/0!</v>
      </c>
    </row>
    <row r="88" spans="1:20">
      <c r="T88" s="3" t="e">
        <f t="shared" si="1"/>
        <v>#DIV/0!</v>
      </c>
    </row>
    <row r="89" spans="1:20">
      <c r="T89" s="3" t="e">
        <f t="shared" si="1"/>
        <v>#DIV/0!</v>
      </c>
    </row>
    <row r="90" spans="1:20">
      <c r="T90" s="3" t="e">
        <f t="shared" si="1"/>
        <v>#DIV/0!</v>
      </c>
    </row>
    <row r="92" spans="1:20">
      <c r="T92" s="3" t="e">
        <f t="shared" si="1"/>
        <v>#DIV/0!</v>
      </c>
    </row>
    <row r="93" spans="1:20">
      <c r="T93" s="3" t="e">
        <f t="shared" si="1"/>
        <v>#DIV/0!</v>
      </c>
    </row>
    <row r="94" spans="1:20">
      <c r="T94" s="3" t="e">
        <f t="shared" si="1"/>
        <v>#DIV/0!</v>
      </c>
    </row>
    <row r="95" spans="1:20">
      <c r="T95" s="3" t="e">
        <f t="shared" si="1"/>
        <v>#DIV/0!</v>
      </c>
    </row>
    <row r="96" spans="1:20">
      <c r="A96" s="7" t="s">
        <v>708</v>
      </c>
      <c r="T96" s="3" t="e">
        <f t="shared" si="1"/>
        <v>#DIV/0!</v>
      </c>
    </row>
    <row r="97" spans="1:20">
      <c r="A97" s="11" t="s">
        <v>98</v>
      </c>
      <c r="B97" s="8" t="e">
        <f>suma</f>
        <v>#NAME?</v>
      </c>
    </row>
    <row r="98" spans="1:20">
      <c r="A98" s="11" t="s">
        <v>114</v>
      </c>
      <c r="B98" s="8" t="e">
        <f>suma</f>
        <v>#NAME?</v>
      </c>
      <c r="T98" s="3" t="e">
        <f t="shared" si="1"/>
        <v>#DIV/0!</v>
      </c>
    </row>
    <row r="99" spans="1:20">
      <c r="A99" s="11" t="s">
        <v>700</v>
      </c>
      <c r="B99" s="8" t="e">
        <f>suma</f>
        <v>#NAME?</v>
      </c>
      <c r="T99" s="3" t="e">
        <f t="shared" si="1"/>
        <v>#DIV/0!</v>
      </c>
    </row>
    <row r="100" spans="1:20">
      <c r="A100" s="11" t="s">
        <v>701</v>
      </c>
      <c r="B100" s="8" t="e">
        <f>suma</f>
        <v>#NAME?</v>
      </c>
      <c r="T100" s="3" t="e">
        <f t="shared" si="1"/>
        <v>#DIV/0!</v>
      </c>
    </row>
    <row r="101" spans="1:20">
      <c r="A101" s="11" t="s">
        <v>67</v>
      </c>
      <c r="B101" s="8" t="e">
        <f t="shared" ref="B101:B118" si="2">suma</f>
        <v>#NAME?</v>
      </c>
      <c r="T101" s="3" t="e">
        <f t="shared" si="1"/>
        <v>#DIV/0!</v>
      </c>
    </row>
    <row r="102" spans="1:20">
      <c r="A102" s="11" t="s">
        <v>94</v>
      </c>
      <c r="B102" s="8" t="e">
        <f t="shared" si="2"/>
        <v>#NAME?</v>
      </c>
      <c r="T102" s="3" t="e">
        <f t="shared" si="1"/>
        <v>#DIV/0!</v>
      </c>
    </row>
    <row r="103" spans="1:20">
      <c r="A103" s="11" t="s">
        <v>64</v>
      </c>
      <c r="B103" s="8" t="e">
        <f t="shared" si="2"/>
        <v>#NAME?</v>
      </c>
    </row>
    <row r="104" spans="1:20">
      <c r="A104" s="11" t="s">
        <v>702</v>
      </c>
      <c r="B104" s="8" t="e">
        <f t="shared" si="2"/>
        <v>#NAME?</v>
      </c>
    </row>
    <row r="105" spans="1:20">
      <c r="A105" s="11" t="s">
        <v>109</v>
      </c>
      <c r="B105" s="8" t="e">
        <f t="shared" si="2"/>
        <v>#NAME?</v>
      </c>
    </row>
    <row r="106" spans="1:20">
      <c r="A106" s="11" t="s">
        <v>703</v>
      </c>
      <c r="B106" s="8" t="e">
        <f t="shared" si="2"/>
        <v>#NAME?</v>
      </c>
      <c r="T106" s="3" t="e">
        <f t="shared" si="1"/>
        <v>#DIV/0!</v>
      </c>
    </row>
    <row r="107" spans="1:20">
      <c r="A107" s="11" t="s">
        <v>66</v>
      </c>
      <c r="B107" s="8" t="e">
        <f t="shared" si="2"/>
        <v>#NAME?</v>
      </c>
      <c r="T107" s="3" t="e">
        <f t="shared" si="1"/>
        <v>#DIV/0!</v>
      </c>
    </row>
    <row r="108" spans="1:20">
      <c r="A108" s="11" t="s">
        <v>34</v>
      </c>
      <c r="B108" s="8" t="e">
        <f t="shared" si="2"/>
        <v>#NAME?</v>
      </c>
      <c r="T108" s="3" t="e">
        <f t="shared" si="1"/>
        <v>#DIV/0!</v>
      </c>
    </row>
    <row r="109" spans="1:20">
      <c r="A109" s="11" t="s">
        <v>72</v>
      </c>
      <c r="B109" s="8" t="e">
        <f t="shared" si="2"/>
        <v>#NAME?</v>
      </c>
      <c r="T109" s="3" t="e">
        <f t="shared" si="1"/>
        <v>#DIV/0!</v>
      </c>
    </row>
    <row r="110" spans="1:20">
      <c r="A110" s="11" t="s">
        <v>74</v>
      </c>
      <c r="B110" s="8" t="e">
        <f t="shared" si="2"/>
        <v>#NAME?</v>
      </c>
      <c r="T110" s="3" t="e">
        <f t="shared" si="1"/>
        <v>#DIV/0!</v>
      </c>
    </row>
    <row r="111" spans="1:20">
      <c r="A111" s="11" t="s">
        <v>68</v>
      </c>
      <c r="B111" s="8" t="e">
        <f t="shared" si="2"/>
        <v>#NAME?</v>
      </c>
    </row>
    <row r="112" spans="1:20">
      <c r="A112" s="11" t="s">
        <v>704</v>
      </c>
      <c r="B112" s="8" t="e">
        <f t="shared" si="2"/>
        <v>#NAME?</v>
      </c>
      <c r="T112" s="3" t="e">
        <f t="shared" si="1"/>
        <v>#DIV/0!</v>
      </c>
    </row>
    <row r="113" spans="1:20">
      <c r="A113" s="11" t="s">
        <v>141</v>
      </c>
      <c r="B113" s="8" t="e">
        <f t="shared" si="2"/>
        <v>#NAME?</v>
      </c>
      <c r="T113" s="3" t="e">
        <f t="shared" si="1"/>
        <v>#DIV/0!</v>
      </c>
    </row>
    <row r="114" spans="1:20">
      <c r="A114" s="11" t="s">
        <v>705</v>
      </c>
      <c r="B114" s="8" t="e">
        <f t="shared" si="2"/>
        <v>#NAME?</v>
      </c>
      <c r="T114" s="3" t="e">
        <f t="shared" si="1"/>
        <v>#DIV/0!</v>
      </c>
    </row>
    <row r="115" spans="1:20">
      <c r="A115" s="11" t="s">
        <v>706</v>
      </c>
      <c r="B115" s="8" t="e">
        <f t="shared" si="2"/>
        <v>#NAME?</v>
      </c>
      <c r="T115" s="3" t="e">
        <f t="shared" si="1"/>
        <v>#DIV/0!</v>
      </c>
    </row>
    <row r="116" spans="1:20">
      <c r="A116" s="11" t="s">
        <v>70</v>
      </c>
      <c r="B116" s="8" t="e">
        <f t="shared" si="2"/>
        <v>#NAME?</v>
      </c>
      <c r="T116" s="3" t="e">
        <f t="shared" si="1"/>
        <v>#DIV/0!</v>
      </c>
    </row>
    <row r="117" spans="1:20">
      <c r="A117" s="11" t="s">
        <v>96</v>
      </c>
      <c r="B117" s="8" t="e">
        <f t="shared" si="2"/>
        <v>#NAME?</v>
      </c>
    </row>
    <row r="118" spans="1:20">
      <c r="A118" s="11" t="s">
        <v>220</v>
      </c>
      <c r="B118" s="8" t="e">
        <f t="shared" si="2"/>
        <v>#NAME?</v>
      </c>
      <c r="T118" s="3" t="e">
        <f t="shared" si="1"/>
        <v>#DIV/0!</v>
      </c>
    </row>
    <row r="119" spans="1:20">
      <c r="T119" s="3" t="e">
        <f t="shared" si="1"/>
        <v>#DIV/0!</v>
      </c>
    </row>
    <row r="120" spans="1:20">
      <c r="T120" s="3" t="e">
        <f t="shared" si="1"/>
        <v>#DIV/0!</v>
      </c>
    </row>
    <row r="121" spans="1:20">
      <c r="T121" s="3" t="e">
        <f t="shared" si="1"/>
        <v>#DIV/0!</v>
      </c>
    </row>
    <row r="122" spans="1:20">
      <c r="T122" s="3" t="e">
        <f t="shared" si="1"/>
        <v>#DIV/0!</v>
      </c>
    </row>
    <row r="123" spans="1:20">
      <c r="A123" s="7" t="s">
        <v>709</v>
      </c>
    </row>
    <row r="124" spans="1:20">
      <c r="A124" s="11" t="s">
        <v>98</v>
      </c>
      <c r="B124" s="8" t="e">
        <f t="shared" ref="B124:B138" si="3">promedio</f>
        <v>#NAME?</v>
      </c>
      <c r="T124" s="3" t="e">
        <f t="shared" si="1"/>
        <v>#DIV/0!</v>
      </c>
    </row>
    <row r="125" spans="1:20">
      <c r="A125" s="11" t="s">
        <v>114</v>
      </c>
      <c r="B125" s="8" t="e">
        <f t="shared" si="3"/>
        <v>#NAME?</v>
      </c>
      <c r="T125" s="3" t="e">
        <f t="shared" si="1"/>
        <v>#DIV/0!</v>
      </c>
    </row>
    <row r="126" spans="1:20">
      <c r="A126" s="11" t="s">
        <v>700</v>
      </c>
      <c r="B126" s="8" t="e">
        <f t="shared" si="3"/>
        <v>#NAME?</v>
      </c>
      <c r="T126" s="3" t="e">
        <f t="shared" si="1"/>
        <v>#DIV/0!</v>
      </c>
    </row>
    <row r="127" spans="1:20">
      <c r="A127" s="11" t="s">
        <v>701</v>
      </c>
      <c r="B127" s="8" t="e">
        <f t="shared" si="3"/>
        <v>#NAME?</v>
      </c>
      <c r="T127" s="3" t="e">
        <f t="shared" si="1"/>
        <v>#DIV/0!</v>
      </c>
    </row>
    <row r="128" spans="1:20">
      <c r="A128" s="11" t="s">
        <v>67</v>
      </c>
      <c r="B128" s="8" t="e">
        <f t="shared" si="3"/>
        <v>#NAME?</v>
      </c>
      <c r="T128" s="3" t="e">
        <f t="shared" si="1"/>
        <v>#DIV/0!</v>
      </c>
    </row>
    <row r="129" spans="1:20">
      <c r="A129" s="11" t="s">
        <v>94</v>
      </c>
      <c r="B129" s="8" t="e">
        <f t="shared" si="3"/>
        <v>#NAME?</v>
      </c>
    </row>
    <row r="130" spans="1:20">
      <c r="A130" s="11" t="s">
        <v>64</v>
      </c>
      <c r="B130" s="8" t="e">
        <f t="shared" si="3"/>
        <v>#NAME?</v>
      </c>
    </row>
    <row r="131" spans="1:20">
      <c r="A131" s="11" t="s">
        <v>702</v>
      </c>
      <c r="B131" s="8" t="e">
        <f t="shared" si="3"/>
        <v>#NAME?</v>
      </c>
    </row>
    <row r="132" spans="1:20">
      <c r="A132" s="11" t="s">
        <v>109</v>
      </c>
      <c r="B132" s="8" t="e">
        <f t="shared" si="3"/>
        <v>#NAME?</v>
      </c>
      <c r="T132" s="3" t="e">
        <f t="shared" ref="T132:T194" si="4">AVERAGE(C132:R132)</f>
        <v>#DIV/0!</v>
      </c>
    </row>
    <row r="133" spans="1:20">
      <c r="A133" s="11" t="s">
        <v>703</v>
      </c>
      <c r="B133" s="8" t="e">
        <f t="shared" si="3"/>
        <v>#NAME?</v>
      </c>
      <c r="T133" s="3" t="e">
        <f t="shared" si="4"/>
        <v>#DIV/0!</v>
      </c>
    </row>
    <row r="134" spans="1:20">
      <c r="A134" s="11" t="s">
        <v>66</v>
      </c>
      <c r="B134" s="8" t="e">
        <f t="shared" si="3"/>
        <v>#NAME?</v>
      </c>
      <c r="T134" s="3" t="e">
        <f t="shared" si="4"/>
        <v>#DIV/0!</v>
      </c>
    </row>
    <row r="135" spans="1:20">
      <c r="A135" s="11" t="s">
        <v>34</v>
      </c>
      <c r="B135" s="8" t="e">
        <f t="shared" si="3"/>
        <v>#NAME?</v>
      </c>
      <c r="T135" s="3" t="e">
        <f t="shared" si="4"/>
        <v>#DIV/0!</v>
      </c>
    </row>
    <row r="136" spans="1:20">
      <c r="A136" s="11" t="s">
        <v>72</v>
      </c>
      <c r="B136" s="8" t="e">
        <f t="shared" si="3"/>
        <v>#NAME?</v>
      </c>
      <c r="T136" s="3" t="e">
        <f t="shared" si="4"/>
        <v>#DIV/0!</v>
      </c>
    </row>
    <row r="137" spans="1:20">
      <c r="A137" s="11" t="s">
        <v>74</v>
      </c>
      <c r="B137" s="8" t="e">
        <f t="shared" si="3"/>
        <v>#NAME?</v>
      </c>
    </row>
    <row r="138" spans="1:20">
      <c r="A138" s="11" t="s">
        <v>68</v>
      </c>
      <c r="B138" s="8" t="e">
        <f t="shared" si="3"/>
        <v>#NAME?</v>
      </c>
      <c r="T138" s="3" t="e">
        <f t="shared" si="4"/>
        <v>#DIV/0!</v>
      </c>
    </row>
    <row r="139" spans="1:20">
      <c r="A139" s="11" t="s">
        <v>704</v>
      </c>
      <c r="B139" s="8" t="e">
        <f>promedio</f>
        <v>#NAME?</v>
      </c>
      <c r="T139" s="3" t="e">
        <f t="shared" si="4"/>
        <v>#DIV/0!</v>
      </c>
    </row>
    <row r="140" spans="1:20">
      <c r="A140" s="11" t="s">
        <v>141</v>
      </c>
      <c r="B140" s="8" t="e">
        <f t="shared" ref="B140:B145" si="5">promedio</f>
        <v>#NAME?</v>
      </c>
      <c r="T140" s="3" t="e">
        <f t="shared" si="4"/>
        <v>#DIV/0!</v>
      </c>
    </row>
    <row r="141" spans="1:20">
      <c r="A141" s="11" t="s">
        <v>705</v>
      </c>
      <c r="B141" s="8" t="e">
        <f t="shared" si="5"/>
        <v>#NAME?</v>
      </c>
      <c r="T141" s="3" t="e">
        <f t="shared" si="4"/>
        <v>#DIV/0!</v>
      </c>
    </row>
    <row r="142" spans="1:20">
      <c r="A142" s="11" t="s">
        <v>706</v>
      </c>
      <c r="B142" s="8" t="e">
        <f t="shared" si="5"/>
        <v>#NAME?</v>
      </c>
      <c r="T142" s="3" t="e">
        <f t="shared" si="4"/>
        <v>#DIV/0!</v>
      </c>
    </row>
    <row r="143" spans="1:20">
      <c r="A143" s="11" t="s">
        <v>70</v>
      </c>
      <c r="B143" s="8" t="e">
        <f t="shared" si="5"/>
        <v>#NAME?</v>
      </c>
    </row>
    <row r="144" spans="1:20">
      <c r="A144" s="11" t="s">
        <v>96</v>
      </c>
      <c r="B144" s="8" t="e">
        <f t="shared" si="5"/>
        <v>#NAME?</v>
      </c>
      <c r="T144" s="3" t="e">
        <f t="shared" si="4"/>
        <v>#DIV/0!</v>
      </c>
    </row>
    <row r="145" spans="1:20">
      <c r="A145" s="11" t="s">
        <v>220</v>
      </c>
      <c r="B145" s="8" t="e">
        <f t="shared" si="5"/>
        <v>#NAME?</v>
      </c>
      <c r="T145" s="3" t="e">
        <f t="shared" si="4"/>
        <v>#DIV/0!</v>
      </c>
    </row>
    <row r="146" spans="1:20">
      <c r="B146" s="12"/>
      <c r="T146" s="3" t="e">
        <f t="shared" si="4"/>
        <v>#DIV/0!</v>
      </c>
    </row>
    <row r="147" spans="1:20">
      <c r="B147" s="12"/>
      <c r="T147" s="3" t="e">
        <f t="shared" si="4"/>
        <v>#DIV/0!</v>
      </c>
    </row>
    <row r="148" spans="1:20">
      <c r="B148" s="12"/>
      <c r="T148" s="3" t="e">
        <f t="shared" si="4"/>
        <v>#DIV/0!</v>
      </c>
    </row>
    <row r="149" spans="1:20">
      <c r="B149" s="12"/>
    </row>
    <row r="150" spans="1:20">
      <c r="A150" s="7" t="s">
        <v>736</v>
      </c>
      <c r="B150" s="12" t="s">
        <v>804</v>
      </c>
      <c r="T150" s="3" t="e">
        <f t="shared" si="4"/>
        <v>#DIV/0!</v>
      </c>
    </row>
    <row r="151" spans="1:20">
      <c r="A151" s="11" t="s">
        <v>98</v>
      </c>
      <c r="B151" s="12"/>
      <c r="T151" s="3" t="e">
        <f t="shared" si="4"/>
        <v>#DIV/0!</v>
      </c>
    </row>
    <row r="152" spans="1:20">
      <c r="A152" s="11" t="s">
        <v>114</v>
      </c>
      <c r="B152" s="12"/>
      <c r="T152" s="3" t="e">
        <f t="shared" si="4"/>
        <v>#DIV/0!</v>
      </c>
    </row>
    <row r="153" spans="1:20">
      <c r="A153" s="11" t="s">
        <v>700</v>
      </c>
      <c r="B153" s="12"/>
      <c r="T153" s="3" t="e">
        <f t="shared" si="4"/>
        <v>#DIV/0!</v>
      </c>
    </row>
    <row r="154" spans="1:20">
      <c r="A154" s="11" t="s">
        <v>701</v>
      </c>
      <c r="B154" s="12"/>
      <c r="T154" s="3" t="e">
        <f t="shared" si="4"/>
        <v>#DIV/0!</v>
      </c>
    </row>
    <row r="155" spans="1:20">
      <c r="A155" s="11" t="s">
        <v>67</v>
      </c>
      <c r="B155" s="12"/>
    </row>
    <row r="156" spans="1:20">
      <c r="A156" s="11" t="s">
        <v>94</v>
      </c>
      <c r="B156" s="12"/>
    </row>
    <row r="157" spans="1:20">
      <c r="A157" s="11" t="s">
        <v>64</v>
      </c>
      <c r="B157" s="12"/>
    </row>
    <row r="158" spans="1:20">
      <c r="A158" s="11" t="s">
        <v>702</v>
      </c>
      <c r="B158" s="12"/>
      <c r="T158" s="3" t="e">
        <f t="shared" si="4"/>
        <v>#DIV/0!</v>
      </c>
    </row>
    <row r="159" spans="1:20">
      <c r="A159" s="11" t="s">
        <v>109</v>
      </c>
      <c r="B159" s="12"/>
      <c r="T159" s="3" t="e">
        <f t="shared" si="4"/>
        <v>#DIV/0!</v>
      </c>
    </row>
    <row r="160" spans="1:20">
      <c r="A160" s="11" t="s">
        <v>703</v>
      </c>
      <c r="B160" s="12"/>
      <c r="T160" s="3" t="e">
        <f t="shared" si="4"/>
        <v>#DIV/0!</v>
      </c>
    </row>
    <row r="161" spans="1:20">
      <c r="A161" s="11" t="s">
        <v>66</v>
      </c>
      <c r="B161" s="12"/>
      <c r="T161" s="3" t="e">
        <f t="shared" si="4"/>
        <v>#DIV/0!</v>
      </c>
    </row>
    <row r="162" spans="1:20">
      <c r="A162" s="11" t="s">
        <v>34</v>
      </c>
      <c r="B162" s="12"/>
      <c r="T162" s="3" t="e">
        <f t="shared" si="4"/>
        <v>#DIV/0!</v>
      </c>
    </row>
    <row r="163" spans="1:20">
      <c r="A163" s="11" t="s">
        <v>72</v>
      </c>
      <c r="B163" s="12"/>
    </row>
    <row r="164" spans="1:20">
      <c r="A164" s="11" t="s">
        <v>74</v>
      </c>
      <c r="B164" s="12"/>
      <c r="T164" s="3" t="e">
        <f t="shared" si="4"/>
        <v>#DIV/0!</v>
      </c>
    </row>
    <row r="165" spans="1:20">
      <c r="A165" s="11" t="s">
        <v>68</v>
      </c>
      <c r="B165" s="12"/>
      <c r="T165" s="3" t="e">
        <f t="shared" si="4"/>
        <v>#DIV/0!</v>
      </c>
    </row>
    <row r="166" spans="1:20">
      <c r="A166" s="11" t="s">
        <v>704</v>
      </c>
      <c r="B166" s="12"/>
      <c r="T166" s="3" t="e">
        <f t="shared" si="4"/>
        <v>#DIV/0!</v>
      </c>
    </row>
    <row r="167" spans="1:20">
      <c r="A167" s="11" t="s">
        <v>100</v>
      </c>
      <c r="B167" s="12"/>
      <c r="T167" s="3" t="e">
        <f t="shared" si="4"/>
        <v>#DIV/0!</v>
      </c>
    </row>
    <row r="168" spans="1:20">
      <c r="A168" s="11" t="s">
        <v>705</v>
      </c>
      <c r="B168" s="12"/>
      <c r="T168" s="3" t="e">
        <f t="shared" si="4"/>
        <v>#DIV/0!</v>
      </c>
    </row>
    <row r="169" spans="1:20">
      <c r="A169" s="11" t="s">
        <v>706</v>
      </c>
      <c r="B169" s="12"/>
    </row>
    <row r="170" spans="1:20">
      <c r="A170" s="11" t="s">
        <v>70</v>
      </c>
      <c r="B170" s="12"/>
      <c r="T170" s="3" t="e">
        <f t="shared" si="4"/>
        <v>#DIV/0!</v>
      </c>
    </row>
    <row r="171" spans="1:20">
      <c r="A171" s="11" t="s">
        <v>96</v>
      </c>
      <c r="B171" s="12"/>
      <c r="T171" s="3" t="e">
        <f t="shared" si="4"/>
        <v>#DIV/0!</v>
      </c>
    </row>
    <row r="172" spans="1:20">
      <c r="A172" s="11" t="s">
        <v>220</v>
      </c>
      <c r="B172" s="12"/>
      <c r="T172" s="3" t="e">
        <f t="shared" si="4"/>
        <v>#DIV/0!</v>
      </c>
    </row>
    <row r="173" spans="1:20">
      <c r="T173" s="3" t="e">
        <f t="shared" si="4"/>
        <v>#DIV/0!</v>
      </c>
    </row>
    <row r="174" spans="1:20">
      <c r="T174" s="3" t="e">
        <f t="shared" si="4"/>
        <v>#DIV/0!</v>
      </c>
    </row>
    <row r="176" spans="1:20">
      <c r="T176" s="3" t="e">
        <f t="shared" si="4"/>
        <v>#DIV/0!</v>
      </c>
    </row>
    <row r="177" spans="20:20">
      <c r="T177" s="3" t="e">
        <f t="shared" si="4"/>
        <v>#DIV/0!</v>
      </c>
    </row>
    <row r="178" spans="20:20">
      <c r="T178" s="3" t="e">
        <f t="shared" si="4"/>
        <v>#DIV/0!</v>
      </c>
    </row>
    <row r="179" spans="20:20">
      <c r="T179" s="3" t="e">
        <f t="shared" si="4"/>
        <v>#DIV/0!</v>
      </c>
    </row>
    <row r="180" spans="20:20">
      <c r="T180" s="3" t="e">
        <f t="shared" si="4"/>
        <v>#DIV/0!</v>
      </c>
    </row>
    <row r="184" spans="20:20">
      <c r="T184" s="3" t="e">
        <f t="shared" si="4"/>
        <v>#DIV/0!</v>
      </c>
    </row>
    <row r="185" spans="20:20">
      <c r="T185" s="3" t="e">
        <f t="shared" si="4"/>
        <v>#DIV/0!</v>
      </c>
    </row>
    <row r="186" spans="20:20">
      <c r="T186" s="3" t="e">
        <f t="shared" si="4"/>
        <v>#DIV/0!</v>
      </c>
    </row>
    <row r="187" spans="20:20">
      <c r="T187" s="3" t="e">
        <f t="shared" si="4"/>
        <v>#DIV/0!</v>
      </c>
    </row>
    <row r="188" spans="20:20">
      <c r="T188" s="3" t="e">
        <f t="shared" si="4"/>
        <v>#DIV/0!</v>
      </c>
    </row>
    <row r="190" spans="20:20">
      <c r="T190" s="3" t="e">
        <f t="shared" si="4"/>
        <v>#DIV/0!</v>
      </c>
    </row>
    <row r="191" spans="20:20">
      <c r="T191" s="3" t="e">
        <f t="shared" si="4"/>
        <v>#DIV/0!</v>
      </c>
    </row>
    <row r="192" spans="20:20">
      <c r="T192" s="3" t="e">
        <f t="shared" si="4"/>
        <v>#DIV/0!</v>
      </c>
    </row>
    <row r="193" spans="20:20">
      <c r="T193" s="3" t="e">
        <f t="shared" si="4"/>
        <v>#DIV/0!</v>
      </c>
    </row>
    <row r="194" spans="20:20">
      <c r="T194" s="3" t="e">
        <f t="shared" si="4"/>
        <v>#DIV/0!</v>
      </c>
    </row>
    <row r="196" spans="20:20">
      <c r="T196" s="3" t="e">
        <f t="shared" ref="T196:T220" si="6">AVERAGE(C196:R196)</f>
        <v>#DIV/0!</v>
      </c>
    </row>
    <row r="197" spans="20:20">
      <c r="T197" s="3" t="e">
        <f t="shared" si="6"/>
        <v>#DIV/0!</v>
      </c>
    </row>
    <row r="198" spans="20:20">
      <c r="T198" s="3" t="e">
        <f t="shared" si="6"/>
        <v>#DIV/0!</v>
      </c>
    </row>
    <row r="199" spans="20:20">
      <c r="T199" s="3" t="e">
        <f t="shared" si="6"/>
        <v>#DIV/0!</v>
      </c>
    </row>
    <row r="200" spans="20:20">
      <c r="T200" s="3" t="e">
        <f t="shared" si="6"/>
        <v>#DIV/0!</v>
      </c>
    </row>
    <row r="202" spans="20:20">
      <c r="T202" s="3" t="e">
        <f t="shared" si="6"/>
        <v>#DIV/0!</v>
      </c>
    </row>
    <row r="203" spans="20:20">
      <c r="T203" s="3" t="e">
        <f t="shared" si="6"/>
        <v>#DIV/0!</v>
      </c>
    </row>
    <row r="204" spans="20:20">
      <c r="T204" s="3" t="e">
        <f t="shared" si="6"/>
        <v>#DIV/0!</v>
      </c>
    </row>
    <row r="205" spans="20:20">
      <c r="T205" s="3" t="e">
        <f t="shared" si="6"/>
        <v>#DIV/0!</v>
      </c>
    </row>
    <row r="206" spans="20:20">
      <c r="T206" s="3" t="e">
        <f t="shared" si="6"/>
        <v>#DIV/0!</v>
      </c>
    </row>
    <row r="210" spans="20:20">
      <c r="T210" s="3" t="e">
        <f t="shared" si="6"/>
        <v>#DIV/0!</v>
      </c>
    </row>
    <row r="211" spans="20:20">
      <c r="T211" s="3" t="e">
        <f t="shared" si="6"/>
        <v>#DIV/0!</v>
      </c>
    </row>
    <row r="212" spans="20:20">
      <c r="T212" s="3" t="e">
        <f t="shared" si="6"/>
        <v>#DIV/0!</v>
      </c>
    </row>
    <row r="213" spans="20:20">
      <c r="T213" s="3" t="e">
        <f t="shared" si="6"/>
        <v>#DIV/0!</v>
      </c>
    </row>
    <row r="214" spans="20:20">
      <c r="T214" s="3" t="e">
        <f t="shared" si="6"/>
        <v>#DIV/0!</v>
      </c>
    </row>
    <row r="216" spans="20:20">
      <c r="T216" s="3" t="e">
        <f t="shared" si="6"/>
        <v>#DIV/0!</v>
      </c>
    </row>
    <row r="217" spans="20:20">
      <c r="T217" s="3" t="e">
        <f t="shared" si="6"/>
        <v>#DIV/0!</v>
      </c>
    </row>
    <row r="218" spans="20:20">
      <c r="T218" s="3" t="e">
        <f t="shared" si="6"/>
        <v>#DIV/0!</v>
      </c>
    </row>
    <row r="219" spans="20:20">
      <c r="T219" s="3" t="e">
        <f t="shared" si="6"/>
        <v>#DIV/0!</v>
      </c>
    </row>
    <row r="220" spans="20:20">
      <c r="T220" s="3" t="e">
        <f t="shared" si="6"/>
        <v>#DIV/0!</v>
      </c>
    </row>
    <row r="222" spans="20:20">
      <c r="T222" s="3" t="e">
        <f t="shared" ref="T222:T258" si="7">AVERAGE(C222:R222)</f>
        <v>#DIV/0!</v>
      </c>
    </row>
    <row r="223" spans="20:20">
      <c r="T223" s="3" t="e">
        <f t="shared" si="7"/>
        <v>#DIV/0!</v>
      </c>
    </row>
    <row r="224" spans="20:20">
      <c r="T224" s="3" t="e">
        <f t="shared" si="7"/>
        <v>#DIV/0!</v>
      </c>
    </row>
    <row r="225" spans="20:20">
      <c r="T225" s="3" t="e">
        <f t="shared" si="7"/>
        <v>#DIV/0!</v>
      </c>
    </row>
    <row r="226" spans="20:20">
      <c r="T226" s="3" t="e">
        <f t="shared" si="7"/>
        <v>#DIV/0!</v>
      </c>
    </row>
    <row r="228" spans="20:20">
      <c r="T228" s="3" t="e">
        <f t="shared" si="7"/>
        <v>#DIV/0!</v>
      </c>
    </row>
    <row r="229" spans="20:20">
      <c r="T229" s="3" t="e">
        <f t="shared" si="7"/>
        <v>#DIV/0!</v>
      </c>
    </row>
    <row r="230" spans="20:20">
      <c r="T230" s="3" t="e">
        <f t="shared" si="7"/>
        <v>#DIV/0!</v>
      </c>
    </row>
    <row r="231" spans="20:20">
      <c r="T231" s="3" t="e">
        <f t="shared" si="7"/>
        <v>#DIV/0!</v>
      </c>
    </row>
    <row r="232" spans="20:20">
      <c r="T232" s="3" t="e">
        <f t="shared" si="7"/>
        <v>#DIV/0!</v>
      </c>
    </row>
    <row r="236" spans="20:20">
      <c r="T236" s="3" t="e">
        <f t="shared" si="7"/>
        <v>#DIV/0!</v>
      </c>
    </row>
    <row r="237" spans="20:20">
      <c r="T237" s="3" t="e">
        <f t="shared" si="7"/>
        <v>#DIV/0!</v>
      </c>
    </row>
    <row r="238" spans="20:20">
      <c r="T238" s="3" t="e">
        <f t="shared" si="7"/>
        <v>#DIV/0!</v>
      </c>
    </row>
    <row r="239" spans="20:20">
      <c r="T239" s="3" t="e">
        <f t="shared" si="7"/>
        <v>#DIV/0!</v>
      </c>
    </row>
    <row r="240" spans="20:20">
      <c r="T240" s="3" t="e">
        <f t="shared" si="7"/>
        <v>#DIV/0!</v>
      </c>
    </row>
    <row r="242" spans="20:20">
      <c r="T242" s="3" t="e">
        <f t="shared" si="7"/>
        <v>#DIV/0!</v>
      </c>
    </row>
    <row r="243" spans="20:20">
      <c r="T243" s="3" t="e">
        <f t="shared" si="7"/>
        <v>#DIV/0!</v>
      </c>
    </row>
    <row r="244" spans="20:20">
      <c r="T244" s="3" t="e">
        <f t="shared" si="7"/>
        <v>#DIV/0!</v>
      </c>
    </row>
    <row r="245" spans="20:20">
      <c r="T245" s="3" t="e">
        <f t="shared" si="7"/>
        <v>#DIV/0!</v>
      </c>
    </row>
    <row r="246" spans="20:20">
      <c r="T246" s="3" t="e">
        <f t="shared" si="7"/>
        <v>#DIV/0!</v>
      </c>
    </row>
    <row r="248" spans="20:20">
      <c r="T248" s="3" t="e">
        <f t="shared" si="7"/>
        <v>#DIV/0!</v>
      </c>
    </row>
    <row r="249" spans="20:20">
      <c r="T249" s="3" t="e">
        <f t="shared" si="7"/>
        <v>#DIV/0!</v>
      </c>
    </row>
    <row r="250" spans="20:20">
      <c r="T250" s="3" t="e">
        <f t="shared" si="7"/>
        <v>#DIV/0!</v>
      </c>
    </row>
    <row r="251" spans="20:20">
      <c r="T251" s="3" t="e">
        <f t="shared" si="7"/>
        <v>#DIV/0!</v>
      </c>
    </row>
    <row r="252" spans="20:20">
      <c r="T252" s="3" t="e">
        <f t="shared" si="7"/>
        <v>#DIV/0!</v>
      </c>
    </row>
    <row r="254" spans="20:20">
      <c r="T254" s="3" t="e">
        <f t="shared" si="7"/>
        <v>#DIV/0!</v>
      </c>
    </row>
    <row r="255" spans="20:20">
      <c r="T255" s="3" t="e">
        <f t="shared" si="7"/>
        <v>#DIV/0!</v>
      </c>
    </row>
    <row r="256" spans="20:20">
      <c r="T256" s="3" t="e">
        <f t="shared" si="7"/>
        <v>#DIV/0!</v>
      </c>
    </row>
    <row r="257" spans="20:20">
      <c r="T257" s="3" t="e">
        <f t="shared" si="7"/>
        <v>#DIV/0!</v>
      </c>
    </row>
    <row r="258" spans="20:20">
      <c r="T258" s="3" t="e">
        <f t="shared" si="7"/>
        <v>#DIV/0!</v>
      </c>
    </row>
    <row r="262" spans="20:20">
      <c r="T262" s="3" t="e">
        <f t="shared" ref="T262:T324" si="8">AVERAGE(C262:R262)</f>
        <v>#DIV/0!</v>
      </c>
    </row>
    <row r="263" spans="20:20">
      <c r="T263" s="3" t="e">
        <f t="shared" si="8"/>
        <v>#DIV/0!</v>
      </c>
    </row>
    <row r="264" spans="20:20">
      <c r="T264" s="3" t="e">
        <f t="shared" si="8"/>
        <v>#DIV/0!</v>
      </c>
    </row>
    <row r="265" spans="20:20">
      <c r="T265" s="3" t="e">
        <f t="shared" si="8"/>
        <v>#DIV/0!</v>
      </c>
    </row>
    <row r="266" spans="20:20">
      <c r="T266" s="3" t="e">
        <f t="shared" si="8"/>
        <v>#DIV/0!</v>
      </c>
    </row>
    <row r="268" spans="20:20">
      <c r="T268" s="3" t="e">
        <f t="shared" si="8"/>
        <v>#DIV/0!</v>
      </c>
    </row>
    <row r="269" spans="20:20">
      <c r="T269" s="3" t="e">
        <f t="shared" si="8"/>
        <v>#DIV/0!</v>
      </c>
    </row>
    <row r="270" spans="20:20">
      <c r="T270" s="3" t="e">
        <f t="shared" si="8"/>
        <v>#DIV/0!</v>
      </c>
    </row>
    <row r="271" spans="20:20">
      <c r="T271" s="3" t="e">
        <f t="shared" si="8"/>
        <v>#DIV/0!</v>
      </c>
    </row>
    <row r="272" spans="20:20">
      <c r="T272" s="3" t="e">
        <f t="shared" si="8"/>
        <v>#DIV/0!</v>
      </c>
    </row>
    <row r="274" spans="20:20">
      <c r="T274" s="3" t="e">
        <f t="shared" si="8"/>
        <v>#DIV/0!</v>
      </c>
    </row>
    <row r="275" spans="20:20">
      <c r="T275" s="3" t="e">
        <f t="shared" si="8"/>
        <v>#DIV/0!</v>
      </c>
    </row>
    <row r="276" spans="20:20">
      <c r="T276" s="3" t="e">
        <f t="shared" si="8"/>
        <v>#DIV/0!</v>
      </c>
    </row>
    <row r="277" spans="20:20">
      <c r="T277" s="3" t="e">
        <f t="shared" si="8"/>
        <v>#DIV/0!</v>
      </c>
    </row>
    <row r="278" spans="20:20">
      <c r="T278" s="3" t="e">
        <f t="shared" si="8"/>
        <v>#DIV/0!</v>
      </c>
    </row>
    <row r="280" spans="20:20">
      <c r="T280" s="3" t="e">
        <f t="shared" si="8"/>
        <v>#DIV/0!</v>
      </c>
    </row>
    <row r="281" spans="20:20">
      <c r="T281" s="3" t="e">
        <f t="shared" si="8"/>
        <v>#DIV/0!</v>
      </c>
    </row>
    <row r="282" spans="20:20">
      <c r="T282" s="3" t="e">
        <f t="shared" si="8"/>
        <v>#DIV/0!</v>
      </c>
    </row>
    <row r="283" spans="20:20">
      <c r="T283" s="3" t="e">
        <f t="shared" si="8"/>
        <v>#DIV/0!</v>
      </c>
    </row>
    <row r="284" spans="20:20">
      <c r="T284" s="3" t="e">
        <f t="shared" si="8"/>
        <v>#DIV/0!</v>
      </c>
    </row>
    <row r="288" spans="20:20">
      <c r="T288" s="3" t="e">
        <f t="shared" si="8"/>
        <v>#DIV/0!</v>
      </c>
    </row>
    <row r="289" spans="3:20">
      <c r="T289" s="3" t="e">
        <f t="shared" si="8"/>
        <v>#DIV/0!</v>
      </c>
    </row>
    <row r="290" spans="3:20">
      <c r="T290" s="3" t="e">
        <f t="shared" si="8"/>
        <v>#DIV/0!</v>
      </c>
    </row>
    <row r="291" spans="3:20">
      <c r="T291" s="3" t="e">
        <f t="shared" si="8"/>
        <v>#DIV/0!</v>
      </c>
    </row>
    <row r="292" spans="3:20">
      <c r="T292" s="3" t="e">
        <f t="shared" si="8"/>
        <v>#DIV/0!</v>
      </c>
    </row>
    <row r="293" spans="3:20">
      <c r="C293" s="3" t="s">
        <v>805</v>
      </c>
      <c r="D293" s="3" t="s">
        <v>806</v>
      </c>
    </row>
    <row r="294" spans="3:20">
      <c r="C294" s="3" t="e">
        <f>suma</f>
        <v>#NAME?</v>
      </c>
      <c r="D294" s="3" t="e">
        <f>promedio</f>
        <v>#NAME?</v>
      </c>
      <c r="T294" s="3" t="e">
        <f>AVERAGE(C294:R294)</f>
        <v>#NAME?</v>
      </c>
    </row>
    <row r="295" spans="3:20">
      <c r="C295" s="3" t="e">
        <f t="shared" ref="C295:C315" si="9">suma</f>
        <v>#NAME?</v>
      </c>
      <c r="D295" s="3" t="e">
        <f t="shared" ref="D295:D315" si="10">promedio</f>
        <v>#NAME?</v>
      </c>
      <c r="T295" s="3" t="e">
        <f>AVERAGE(C295:R295)</f>
        <v>#NAME?</v>
      </c>
    </row>
    <row r="296" spans="3:20">
      <c r="C296" s="3" t="e">
        <f t="shared" si="9"/>
        <v>#NAME?</v>
      </c>
      <c r="D296" s="3" t="e">
        <f t="shared" si="10"/>
        <v>#NAME?</v>
      </c>
      <c r="T296" s="3" t="e">
        <f>AVERAGE(C296:R296)</f>
        <v>#NAME?</v>
      </c>
    </row>
    <row r="297" spans="3:20">
      <c r="C297" s="3" t="e">
        <f t="shared" si="9"/>
        <v>#NAME?</v>
      </c>
      <c r="D297" s="3" t="e">
        <f t="shared" si="10"/>
        <v>#NAME?</v>
      </c>
      <c r="T297" s="3" t="e">
        <f>AVERAGE(C297:R297)</f>
        <v>#NAME?</v>
      </c>
    </row>
    <row r="298" spans="3:20">
      <c r="C298" s="3" t="e">
        <f t="shared" si="9"/>
        <v>#NAME?</v>
      </c>
      <c r="D298" s="3" t="e">
        <f t="shared" si="10"/>
        <v>#NAME?</v>
      </c>
      <c r="T298" s="3" t="e">
        <f>AVERAGE(C298:R298)</f>
        <v>#NAME?</v>
      </c>
    </row>
    <row r="299" spans="3:20">
      <c r="C299" s="3" t="e">
        <f t="shared" si="9"/>
        <v>#NAME?</v>
      </c>
      <c r="D299" s="3" t="e">
        <f t="shared" si="10"/>
        <v>#NAME?</v>
      </c>
    </row>
    <row r="300" spans="3:20">
      <c r="C300" s="3" t="e">
        <f t="shared" si="9"/>
        <v>#NAME?</v>
      </c>
      <c r="D300" s="3" t="e">
        <f t="shared" si="10"/>
        <v>#NAME?</v>
      </c>
      <c r="T300" s="3" t="e">
        <f>AVERAGE(C300:R300)</f>
        <v>#NAME?</v>
      </c>
    </row>
    <row r="301" spans="3:20">
      <c r="C301" s="3" t="e">
        <f t="shared" si="9"/>
        <v>#NAME?</v>
      </c>
      <c r="D301" s="3" t="e">
        <f t="shared" si="10"/>
        <v>#NAME?</v>
      </c>
      <c r="T301" s="3" t="e">
        <f>AVERAGE(C301:R301)</f>
        <v>#NAME?</v>
      </c>
    </row>
    <row r="302" spans="3:20">
      <c r="C302" s="3" t="e">
        <f t="shared" si="9"/>
        <v>#NAME?</v>
      </c>
      <c r="D302" s="3" t="e">
        <f t="shared" si="10"/>
        <v>#NAME?</v>
      </c>
      <c r="T302" s="3" t="e">
        <f>AVERAGE(C302:R302)</f>
        <v>#NAME?</v>
      </c>
    </row>
    <row r="303" spans="3:20">
      <c r="C303" s="3" t="e">
        <f t="shared" si="9"/>
        <v>#NAME?</v>
      </c>
      <c r="D303" s="3" t="e">
        <f t="shared" si="10"/>
        <v>#NAME?</v>
      </c>
      <c r="T303" s="3" t="e">
        <f>AVERAGE(C303:R303)</f>
        <v>#NAME?</v>
      </c>
    </row>
    <row r="304" spans="3:20">
      <c r="C304" s="3" t="e">
        <f t="shared" si="9"/>
        <v>#NAME?</v>
      </c>
      <c r="D304" s="3" t="e">
        <f t="shared" si="10"/>
        <v>#NAME?</v>
      </c>
      <c r="T304" s="3" t="e">
        <f>AVERAGE(C304:R304)</f>
        <v>#NAME?</v>
      </c>
    </row>
    <row r="305" spans="3:20">
      <c r="C305" s="3" t="e">
        <f t="shared" si="9"/>
        <v>#NAME?</v>
      </c>
      <c r="D305" s="3" t="e">
        <f t="shared" si="10"/>
        <v>#NAME?</v>
      </c>
    </row>
    <row r="306" spans="3:20">
      <c r="C306" s="3" t="e">
        <f t="shared" si="9"/>
        <v>#NAME?</v>
      </c>
      <c r="D306" s="3" t="e">
        <f t="shared" si="10"/>
        <v>#NAME?</v>
      </c>
      <c r="T306" s="3" t="e">
        <f>AVERAGE(C306:R306)</f>
        <v>#NAME?</v>
      </c>
    </row>
    <row r="307" spans="3:20">
      <c r="C307" s="3" t="e">
        <f t="shared" si="9"/>
        <v>#NAME?</v>
      </c>
      <c r="D307" s="3" t="e">
        <f t="shared" si="10"/>
        <v>#NAME?</v>
      </c>
      <c r="T307" s="3" t="e">
        <f>AVERAGE(C307:R307)</f>
        <v>#NAME?</v>
      </c>
    </row>
    <row r="308" spans="3:20">
      <c r="C308" s="3" t="e">
        <f t="shared" si="9"/>
        <v>#NAME?</v>
      </c>
      <c r="D308" s="3" t="e">
        <f t="shared" si="10"/>
        <v>#NAME?</v>
      </c>
      <c r="T308" s="3" t="e">
        <f>AVERAGE(C308:R308)</f>
        <v>#NAME?</v>
      </c>
    </row>
    <row r="309" spans="3:20">
      <c r="C309" s="3" t="e">
        <f t="shared" si="9"/>
        <v>#NAME?</v>
      </c>
      <c r="D309" s="3" t="e">
        <f t="shared" si="10"/>
        <v>#NAME?</v>
      </c>
      <c r="T309" s="3" t="e">
        <f>AVERAGE(C309:R309)</f>
        <v>#NAME?</v>
      </c>
    </row>
    <row r="310" spans="3:20">
      <c r="C310" s="3" t="e">
        <f t="shared" si="9"/>
        <v>#NAME?</v>
      </c>
      <c r="D310" s="3" t="e">
        <f t="shared" si="10"/>
        <v>#NAME?</v>
      </c>
      <c r="T310" s="3" t="e">
        <f>AVERAGE(C310:R310)</f>
        <v>#NAME?</v>
      </c>
    </row>
    <row r="311" spans="3:20">
      <c r="C311" s="3" t="e">
        <f t="shared" si="9"/>
        <v>#NAME?</v>
      </c>
      <c r="D311" s="3" t="e">
        <f t="shared" si="10"/>
        <v>#NAME?</v>
      </c>
    </row>
    <row r="312" spans="3:20">
      <c r="C312" s="3" t="e">
        <f t="shared" si="9"/>
        <v>#NAME?</v>
      </c>
      <c r="D312" s="3" t="e">
        <f t="shared" si="10"/>
        <v>#NAME?</v>
      </c>
    </row>
    <row r="313" spans="3:20">
      <c r="C313" s="3" t="e">
        <f t="shared" si="9"/>
        <v>#NAME?</v>
      </c>
      <c r="D313" s="3" t="e">
        <f t="shared" si="10"/>
        <v>#NAME?</v>
      </c>
    </row>
    <row r="314" spans="3:20">
      <c r="C314" s="3" t="e">
        <f t="shared" si="9"/>
        <v>#NAME?</v>
      </c>
      <c r="D314" s="3" t="e">
        <f t="shared" si="10"/>
        <v>#NAME?</v>
      </c>
      <c r="T314" s="3" t="e">
        <f>AVERAGE(C314:R314)</f>
        <v>#NAME?</v>
      </c>
    </row>
    <row r="315" spans="3:20">
      <c r="C315" s="3" t="e">
        <f t="shared" si="9"/>
        <v>#NAME?</v>
      </c>
      <c r="D315" s="3" t="e">
        <f t="shared" si="10"/>
        <v>#NAME?</v>
      </c>
      <c r="T315" s="3" t="e">
        <f>AVERAGE(C315:R315)</f>
        <v>#NAME?</v>
      </c>
    </row>
    <row r="316" spans="3:20">
      <c r="T316" s="3" t="e">
        <f t="shared" si="8"/>
        <v>#DIV/0!</v>
      </c>
    </row>
    <row r="317" spans="3:20">
      <c r="T317" s="3" t="e">
        <f t="shared" si="8"/>
        <v>#DIV/0!</v>
      </c>
    </row>
    <row r="318" spans="3:20">
      <c r="T318" s="3" t="e">
        <f t="shared" si="8"/>
        <v>#DIV/0!</v>
      </c>
    </row>
    <row r="320" spans="3:20">
      <c r="T320" s="3" t="e">
        <f t="shared" si="8"/>
        <v>#DIV/0!</v>
      </c>
    </row>
    <row r="321" spans="20:20">
      <c r="T321" s="3" t="e">
        <f t="shared" si="8"/>
        <v>#DIV/0!</v>
      </c>
    </row>
    <row r="322" spans="20:20">
      <c r="T322" s="3" t="e">
        <f t="shared" si="8"/>
        <v>#DIV/0!</v>
      </c>
    </row>
    <row r="323" spans="20:20">
      <c r="T323" s="3" t="e">
        <f t="shared" si="8"/>
        <v>#DIV/0!</v>
      </c>
    </row>
    <row r="324" spans="20:20">
      <c r="T324" s="3" t="e">
        <f t="shared" si="8"/>
        <v>#DIV/0!</v>
      </c>
    </row>
    <row r="326" spans="20:20">
      <c r="T326" s="3" t="e">
        <f t="shared" ref="T326:T388" si="11">AVERAGE(C326:R326)</f>
        <v>#DIV/0!</v>
      </c>
    </row>
    <row r="327" spans="20:20">
      <c r="T327" s="3" t="e">
        <f t="shared" si="11"/>
        <v>#DIV/0!</v>
      </c>
    </row>
    <row r="328" spans="20:20">
      <c r="T328" s="3" t="e">
        <f t="shared" si="11"/>
        <v>#DIV/0!</v>
      </c>
    </row>
    <row r="329" spans="20:20">
      <c r="T329" s="3" t="e">
        <f t="shared" si="11"/>
        <v>#DIV/0!</v>
      </c>
    </row>
    <row r="330" spans="20:20">
      <c r="T330" s="3" t="e">
        <f t="shared" si="11"/>
        <v>#DIV/0!</v>
      </c>
    </row>
    <row r="332" spans="20:20">
      <c r="T332" s="3" t="e">
        <f t="shared" si="11"/>
        <v>#DIV/0!</v>
      </c>
    </row>
    <row r="333" spans="20:20">
      <c r="T333" s="3" t="e">
        <f t="shared" si="11"/>
        <v>#DIV/0!</v>
      </c>
    </row>
    <row r="334" spans="20:20">
      <c r="T334" s="3" t="e">
        <f t="shared" si="11"/>
        <v>#DIV/0!</v>
      </c>
    </row>
    <row r="335" spans="20:20">
      <c r="T335" s="3" t="e">
        <f t="shared" si="11"/>
        <v>#DIV/0!</v>
      </c>
    </row>
    <row r="336" spans="20:20">
      <c r="T336" s="3" t="e">
        <f t="shared" si="11"/>
        <v>#DIV/0!</v>
      </c>
    </row>
    <row r="340" spans="20:20">
      <c r="T340" s="3" t="e">
        <f t="shared" si="11"/>
        <v>#DIV/0!</v>
      </c>
    </row>
    <row r="341" spans="20:20">
      <c r="T341" s="3" t="e">
        <f t="shared" si="11"/>
        <v>#DIV/0!</v>
      </c>
    </row>
    <row r="342" spans="20:20">
      <c r="T342" s="3" t="e">
        <f t="shared" si="11"/>
        <v>#DIV/0!</v>
      </c>
    </row>
    <row r="343" spans="20:20">
      <c r="T343" s="3" t="e">
        <f t="shared" si="11"/>
        <v>#DIV/0!</v>
      </c>
    </row>
    <row r="344" spans="20:20">
      <c r="T344" s="3" t="e">
        <f t="shared" si="11"/>
        <v>#DIV/0!</v>
      </c>
    </row>
    <row r="346" spans="20:20">
      <c r="T346" s="3" t="e">
        <f t="shared" si="11"/>
        <v>#DIV/0!</v>
      </c>
    </row>
    <row r="347" spans="20:20">
      <c r="T347" s="3" t="e">
        <f t="shared" si="11"/>
        <v>#DIV/0!</v>
      </c>
    </row>
    <row r="348" spans="20:20">
      <c r="T348" s="3" t="e">
        <f t="shared" si="11"/>
        <v>#DIV/0!</v>
      </c>
    </row>
    <row r="349" spans="20:20">
      <c r="T349" s="3" t="e">
        <f t="shared" si="11"/>
        <v>#DIV/0!</v>
      </c>
    </row>
    <row r="350" spans="20:20">
      <c r="T350" s="3" t="e">
        <f t="shared" si="11"/>
        <v>#DIV/0!</v>
      </c>
    </row>
    <row r="352" spans="20:20">
      <c r="T352" s="3" t="e">
        <f t="shared" si="11"/>
        <v>#DIV/0!</v>
      </c>
    </row>
    <row r="353" spans="20:20">
      <c r="T353" s="3" t="e">
        <f t="shared" si="11"/>
        <v>#DIV/0!</v>
      </c>
    </row>
    <row r="354" spans="20:20">
      <c r="T354" s="3" t="e">
        <f t="shared" si="11"/>
        <v>#DIV/0!</v>
      </c>
    </row>
    <row r="355" spans="20:20">
      <c r="T355" s="3" t="e">
        <f t="shared" si="11"/>
        <v>#DIV/0!</v>
      </c>
    </row>
    <row r="356" spans="20:20">
      <c r="T356" s="3" t="e">
        <f t="shared" si="11"/>
        <v>#DIV/0!</v>
      </c>
    </row>
    <row r="358" spans="20:20">
      <c r="T358" s="3" t="e">
        <f t="shared" si="11"/>
        <v>#DIV/0!</v>
      </c>
    </row>
    <row r="359" spans="20:20">
      <c r="T359" s="3" t="e">
        <f t="shared" si="11"/>
        <v>#DIV/0!</v>
      </c>
    </row>
    <row r="360" spans="20:20">
      <c r="T360" s="3" t="e">
        <f t="shared" si="11"/>
        <v>#DIV/0!</v>
      </c>
    </row>
    <row r="361" spans="20:20">
      <c r="T361" s="3" t="e">
        <f t="shared" si="11"/>
        <v>#DIV/0!</v>
      </c>
    </row>
    <row r="362" spans="20:20">
      <c r="T362" s="3" t="e">
        <f t="shared" si="11"/>
        <v>#DIV/0!</v>
      </c>
    </row>
    <row r="366" spans="20:20">
      <c r="T366" s="3" t="e">
        <f t="shared" si="11"/>
        <v>#DIV/0!</v>
      </c>
    </row>
    <row r="367" spans="20:20">
      <c r="T367" s="3" t="e">
        <f t="shared" si="11"/>
        <v>#DIV/0!</v>
      </c>
    </row>
    <row r="368" spans="20:20">
      <c r="T368" s="3" t="e">
        <f t="shared" si="11"/>
        <v>#DIV/0!</v>
      </c>
    </row>
    <row r="369" spans="20:20">
      <c r="T369" s="3" t="e">
        <f t="shared" si="11"/>
        <v>#DIV/0!</v>
      </c>
    </row>
    <row r="370" spans="20:20">
      <c r="T370" s="3" t="e">
        <f t="shared" si="11"/>
        <v>#DIV/0!</v>
      </c>
    </row>
    <row r="372" spans="20:20">
      <c r="T372" s="3" t="e">
        <f t="shared" si="11"/>
        <v>#DIV/0!</v>
      </c>
    </row>
    <row r="373" spans="20:20">
      <c r="T373" s="3" t="e">
        <f t="shared" si="11"/>
        <v>#DIV/0!</v>
      </c>
    </row>
    <row r="374" spans="20:20">
      <c r="T374" s="3" t="e">
        <f t="shared" si="11"/>
        <v>#DIV/0!</v>
      </c>
    </row>
    <row r="375" spans="20:20">
      <c r="T375" s="3" t="e">
        <f t="shared" si="11"/>
        <v>#DIV/0!</v>
      </c>
    </row>
    <row r="376" spans="20:20">
      <c r="T376" s="3" t="e">
        <f t="shared" si="11"/>
        <v>#DIV/0!</v>
      </c>
    </row>
    <row r="378" spans="20:20">
      <c r="T378" s="3" t="e">
        <f t="shared" si="11"/>
        <v>#DIV/0!</v>
      </c>
    </row>
    <row r="379" spans="20:20">
      <c r="T379" s="3" t="e">
        <f t="shared" si="11"/>
        <v>#DIV/0!</v>
      </c>
    </row>
    <row r="380" spans="20:20">
      <c r="T380" s="3" t="e">
        <f t="shared" si="11"/>
        <v>#DIV/0!</v>
      </c>
    </row>
    <row r="381" spans="20:20">
      <c r="T381" s="3" t="e">
        <f t="shared" si="11"/>
        <v>#DIV/0!</v>
      </c>
    </row>
    <row r="382" spans="20:20">
      <c r="T382" s="3" t="e">
        <f t="shared" si="11"/>
        <v>#DIV/0!</v>
      </c>
    </row>
    <row r="384" spans="20:20">
      <c r="T384" s="3" t="e">
        <f t="shared" si="11"/>
        <v>#DIV/0!</v>
      </c>
    </row>
    <row r="385" spans="20:20">
      <c r="T385" s="3" t="e">
        <f t="shared" si="11"/>
        <v>#DIV/0!</v>
      </c>
    </row>
    <row r="386" spans="20:20">
      <c r="T386" s="3" t="e">
        <f t="shared" si="11"/>
        <v>#DIV/0!</v>
      </c>
    </row>
    <row r="387" spans="20:20">
      <c r="T387" s="3" t="e">
        <f t="shared" si="11"/>
        <v>#DIV/0!</v>
      </c>
    </row>
    <row r="388" spans="20:20">
      <c r="T388" s="3" t="e">
        <f t="shared" si="11"/>
        <v>#DIV/0!</v>
      </c>
    </row>
    <row r="392" spans="20:20">
      <c r="T392" s="3" t="e">
        <f t="shared" ref="T392:T440" si="12">AVERAGE(C392:R392)</f>
        <v>#DIV/0!</v>
      </c>
    </row>
    <row r="393" spans="20:20">
      <c r="T393" s="3" t="e">
        <f t="shared" si="12"/>
        <v>#DIV/0!</v>
      </c>
    </row>
    <row r="394" spans="20:20">
      <c r="T394" s="3" t="e">
        <f t="shared" si="12"/>
        <v>#DIV/0!</v>
      </c>
    </row>
    <row r="395" spans="20:20">
      <c r="T395" s="3" t="e">
        <f t="shared" si="12"/>
        <v>#DIV/0!</v>
      </c>
    </row>
    <row r="396" spans="20:20">
      <c r="T396" s="3" t="e">
        <f t="shared" si="12"/>
        <v>#DIV/0!</v>
      </c>
    </row>
    <row r="398" spans="20:20">
      <c r="T398" s="3" t="e">
        <f t="shared" si="12"/>
        <v>#DIV/0!</v>
      </c>
    </row>
    <row r="399" spans="20:20">
      <c r="T399" s="3" t="e">
        <f t="shared" si="12"/>
        <v>#DIV/0!</v>
      </c>
    </row>
    <row r="400" spans="20:20">
      <c r="T400" s="3" t="e">
        <f t="shared" si="12"/>
        <v>#DIV/0!</v>
      </c>
    </row>
    <row r="401" spans="20:20">
      <c r="T401" s="3" t="e">
        <f t="shared" si="12"/>
        <v>#DIV/0!</v>
      </c>
    </row>
    <row r="402" spans="20:20">
      <c r="T402" s="3" t="e">
        <f t="shared" si="12"/>
        <v>#DIV/0!</v>
      </c>
    </row>
    <row r="404" spans="20:20">
      <c r="T404" s="3" t="e">
        <f t="shared" si="12"/>
        <v>#DIV/0!</v>
      </c>
    </row>
    <row r="405" spans="20:20">
      <c r="T405" s="3" t="e">
        <f t="shared" si="12"/>
        <v>#DIV/0!</v>
      </c>
    </row>
    <row r="406" spans="20:20">
      <c r="T406" s="3" t="e">
        <f t="shared" si="12"/>
        <v>#DIV/0!</v>
      </c>
    </row>
    <row r="407" spans="20:20">
      <c r="T407" s="3" t="e">
        <f t="shared" si="12"/>
        <v>#DIV/0!</v>
      </c>
    </row>
    <row r="408" spans="20:20">
      <c r="T408" s="3" t="e">
        <f t="shared" si="12"/>
        <v>#DIV/0!</v>
      </c>
    </row>
    <row r="410" spans="20:20">
      <c r="T410" s="3" t="e">
        <f t="shared" si="12"/>
        <v>#DIV/0!</v>
      </c>
    </row>
    <row r="411" spans="20:20">
      <c r="T411" s="3" t="e">
        <f t="shared" si="12"/>
        <v>#DIV/0!</v>
      </c>
    </row>
    <row r="412" spans="20:20">
      <c r="T412" s="3" t="e">
        <f t="shared" si="12"/>
        <v>#DIV/0!</v>
      </c>
    </row>
    <row r="413" spans="20:20">
      <c r="T413" s="3" t="e">
        <f t="shared" si="12"/>
        <v>#DIV/0!</v>
      </c>
    </row>
    <row r="414" spans="20:20">
      <c r="T414" s="3" t="e">
        <f t="shared" si="12"/>
        <v>#DIV/0!</v>
      </c>
    </row>
    <row r="418" spans="20:20">
      <c r="T418" s="3" t="e">
        <f t="shared" si="12"/>
        <v>#DIV/0!</v>
      </c>
    </row>
    <row r="419" spans="20:20">
      <c r="T419" s="3" t="e">
        <f t="shared" si="12"/>
        <v>#DIV/0!</v>
      </c>
    </row>
    <row r="420" spans="20:20">
      <c r="T420" s="3" t="e">
        <f t="shared" si="12"/>
        <v>#DIV/0!</v>
      </c>
    </row>
    <row r="421" spans="20:20">
      <c r="T421" s="3" t="e">
        <f t="shared" si="12"/>
        <v>#DIV/0!</v>
      </c>
    </row>
    <row r="422" spans="20:20">
      <c r="T422" s="3" t="e">
        <f t="shared" si="12"/>
        <v>#DIV/0!</v>
      </c>
    </row>
    <row r="424" spans="20:20">
      <c r="T424" s="3" t="e">
        <f t="shared" si="12"/>
        <v>#DIV/0!</v>
      </c>
    </row>
    <row r="425" spans="20:20">
      <c r="T425" s="3" t="e">
        <f t="shared" si="12"/>
        <v>#DIV/0!</v>
      </c>
    </row>
    <row r="426" spans="20:20">
      <c r="T426" s="3" t="e">
        <f t="shared" si="12"/>
        <v>#DIV/0!</v>
      </c>
    </row>
    <row r="427" spans="20:20">
      <c r="T427" s="3" t="e">
        <f t="shared" si="12"/>
        <v>#DIV/0!</v>
      </c>
    </row>
    <row r="428" spans="20:20">
      <c r="T428" s="3" t="e">
        <f t="shared" si="12"/>
        <v>#DIV/0!</v>
      </c>
    </row>
    <row r="430" spans="20:20">
      <c r="T430" s="3" t="e">
        <f t="shared" si="12"/>
        <v>#DIV/0!</v>
      </c>
    </row>
    <row r="431" spans="20:20">
      <c r="T431" s="3" t="e">
        <f t="shared" si="12"/>
        <v>#DIV/0!</v>
      </c>
    </row>
    <row r="432" spans="20:20">
      <c r="T432" s="3" t="e">
        <f t="shared" si="12"/>
        <v>#DIV/0!</v>
      </c>
    </row>
    <row r="433" spans="20:20">
      <c r="T433" s="3" t="e">
        <f t="shared" si="12"/>
        <v>#DIV/0!</v>
      </c>
    </row>
    <row r="434" spans="20:20">
      <c r="T434" s="3" t="e">
        <f t="shared" si="12"/>
        <v>#DIV/0!</v>
      </c>
    </row>
    <row r="436" spans="20:20">
      <c r="T436" s="3" t="e">
        <f t="shared" si="12"/>
        <v>#DIV/0!</v>
      </c>
    </row>
    <row r="437" spans="20:20">
      <c r="T437" s="3" t="e">
        <f t="shared" si="12"/>
        <v>#DIV/0!</v>
      </c>
    </row>
    <row r="438" spans="20:20">
      <c r="T438" s="3" t="e">
        <f t="shared" si="12"/>
        <v>#DIV/0!</v>
      </c>
    </row>
    <row r="439" spans="20:20">
      <c r="T439" s="3" t="e">
        <f t="shared" si="12"/>
        <v>#DIV/0!</v>
      </c>
    </row>
    <row r="440" spans="20:20">
      <c r="T440" s="3" t="e">
        <f t="shared" si="12"/>
        <v>#DIV/0!</v>
      </c>
    </row>
  </sheetData>
  <sortState ref="A2:B28">
    <sortCondition descending="1" ref="B59"/>
  </sortState>
  <hyperlinks>
    <hyperlink ref="A2" r:id="rId1"/>
    <hyperlink ref="A3" r:id="rId2" display="]Paul Potts (Nino Rotta) - Parla Piu Piano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A12" r:id="rId11"/>
    <hyperlink ref="A13" r:id="rId12"/>
    <hyperlink ref="A28" r:id="rId13"/>
    <hyperlink ref="A27" r:id="rId14"/>
    <hyperlink ref="A26" r:id="rId15"/>
    <hyperlink ref="A25" r:id="rId16"/>
    <hyperlink ref="A24" r:id="rId17"/>
    <hyperlink ref="A23" r:id="rId18"/>
    <hyperlink ref="A22" r:id="rId19"/>
    <hyperlink ref="A21" r:id="rId20"/>
    <hyperlink ref="A20" r:id="rId21"/>
    <hyperlink ref="A19" r:id="rId22"/>
    <hyperlink ref="A18" r:id="rId23"/>
    <hyperlink ref="A17" r:id="rId24"/>
    <hyperlink ref="A16" r:id="rId25"/>
    <hyperlink ref="A15" r:id="rId26"/>
    <hyperlink ref="A14" r:id="rId27"/>
  </hyperlinks>
  <pageMargins left="0.7" right="0.7" top="0.75" bottom="0.75" header="0.3" footer="0.3"/>
  <pageSetup paperSize="9" orientation="portrait" r:id="rId28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77"/>
  <sheetViews>
    <sheetView topLeftCell="A47" workbookViewId="0">
      <selection activeCell="C78" sqref="C78"/>
    </sheetView>
  </sheetViews>
  <sheetFormatPr baseColWidth="10" defaultRowHeight="15"/>
  <cols>
    <col min="1" max="1" width="15.42578125" customWidth="1"/>
    <col min="2" max="2" width="11.85546875" style="15" bestFit="1" customWidth="1"/>
    <col min="5" max="5" width="11.85546875" bestFit="1" customWidth="1"/>
  </cols>
  <sheetData>
    <row r="1" spans="1:4">
      <c r="A1" s="7" t="s">
        <v>708</v>
      </c>
      <c r="B1" s="8"/>
      <c r="C1" s="3"/>
      <c r="D1" s="3"/>
    </row>
    <row r="2" spans="1:4">
      <c r="A2" s="11" t="s">
        <v>98</v>
      </c>
      <c r="B2" s="14">
        <f>'Grupos fase 1'!B589+'Grupos fase 2'!B370+'Grupos fase 3'!B240</f>
        <v>1280</v>
      </c>
      <c r="C2" s="3"/>
      <c r="D2" s="3"/>
    </row>
    <row r="3" spans="1:4">
      <c r="A3" s="11" t="s">
        <v>114</v>
      </c>
      <c r="B3" s="14">
        <f>'Grupos fase 1'!B590+'Grupos fase 2'!B371+'Grupos fase 3'!B241</f>
        <v>1524</v>
      </c>
      <c r="C3" s="3"/>
      <c r="D3" s="3"/>
    </row>
    <row r="4" spans="1:4">
      <c r="A4" s="11" t="s">
        <v>700</v>
      </c>
      <c r="B4" s="14">
        <f>'Grupos fase 1'!B591+'Grupos fase 2'!B372+'Grupos fase 3'!B242</f>
        <v>1530</v>
      </c>
      <c r="C4" s="3"/>
      <c r="D4" s="3"/>
    </row>
    <row r="5" spans="1:4">
      <c r="A5" s="11" t="s">
        <v>701</v>
      </c>
      <c r="B5" s="14">
        <f>'Grupos fase 1'!B592+'Grupos fase 2'!B373+'Grupos fase 3'!B243</f>
        <v>1459</v>
      </c>
      <c r="C5" s="3"/>
      <c r="D5" s="3"/>
    </row>
    <row r="6" spans="1:4">
      <c r="A6" s="11" t="s">
        <v>67</v>
      </c>
      <c r="B6" s="14">
        <f>'Grupos fase 1'!B593+'Grupos fase 2'!B374+'Grupos fase 3'!B244</f>
        <v>1303</v>
      </c>
      <c r="C6" s="3"/>
      <c r="D6" s="3"/>
    </row>
    <row r="7" spans="1:4">
      <c r="A7" s="11" t="s">
        <v>94</v>
      </c>
      <c r="B7" s="14">
        <f>'Grupos fase 1'!B594+'Grupos fase 2'!B375+'Grupos fase 3'!B245</f>
        <v>1657</v>
      </c>
      <c r="C7" s="3"/>
      <c r="D7" s="3"/>
    </row>
    <row r="8" spans="1:4">
      <c r="A8" s="11" t="s">
        <v>64</v>
      </c>
      <c r="B8" s="14">
        <f>'Grupos fase 1'!B595+'Grupos fase 2'!B376+'Grupos fase 3'!B246</f>
        <v>1289</v>
      </c>
      <c r="C8" s="3"/>
      <c r="D8" s="3"/>
    </row>
    <row r="9" spans="1:4">
      <c r="A9" s="11" t="s">
        <v>702</v>
      </c>
      <c r="B9" s="14">
        <f>'Grupos fase 1'!B596+'Grupos fase 2'!B377+'Grupos fase 3'!B247</f>
        <v>1198</v>
      </c>
      <c r="C9" s="3"/>
      <c r="D9" s="3"/>
    </row>
    <row r="10" spans="1:4">
      <c r="A10" s="11" t="s">
        <v>109</v>
      </c>
      <c r="B10" s="14">
        <f>'Grupos fase 1'!B597+'Grupos fase 2'!B378+'Grupos fase 3'!B248</f>
        <v>1490</v>
      </c>
      <c r="C10" s="3"/>
      <c r="D10" s="3"/>
    </row>
    <row r="11" spans="1:4">
      <c r="A11" s="11" t="s">
        <v>703</v>
      </c>
      <c r="B11" s="14">
        <f>'Grupos fase 1'!B598+'Grupos fase 2'!B379+'Grupos fase 3'!B249</f>
        <v>1044</v>
      </c>
      <c r="C11" s="3"/>
      <c r="D11" s="3"/>
    </row>
    <row r="12" spans="1:4">
      <c r="A12" s="11" t="s">
        <v>66</v>
      </c>
      <c r="B12" s="14">
        <f>'Grupos fase 1'!B599+'Grupos fase 2'!B380+'Grupos fase 3'!B250</f>
        <v>1235</v>
      </c>
      <c r="C12" s="3"/>
      <c r="D12" s="3"/>
    </row>
    <row r="13" spans="1:4">
      <c r="A13" s="11" t="s">
        <v>34</v>
      </c>
      <c r="B13" s="14">
        <f>'Grupos fase 1'!B600+'Grupos fase 2'!B381+'Grupos fase 3'!B251</f>
        <v>1794</v>
      </c>
      <c r="C13" s="3"/>
      <c r="D13" s="3"/>
    </row>
    <row r="14" spans="1:4">
      <c r="A14" s="11" t="s">
        <v>72</v>
      </c>
      <c r="B14" s="14">
        <f>'Grupos fase 1'!B601+'Grupos fase 2'!B382+'Grupos fase 3'!B252</f>
        <v>1452</v>
      </c>
      <c r="C14" s="3"/>
      <c r="D14" s="3"/>
    </row>
    <row r="15" spans="1:4">
      <c r="A15" s="11" t="s">
        <v>74</v>
      </c>
      <c r="B15" s="14">
        <f>'Grupos fase 1'!B602+'Grupos fase 2'!B383+'Grupos fase 3'!B253</f>
        <v>1372</v>
      </c>
      <c r="C15" s="3"/>
      <c r="D15" s="3"/>
    </row>
    <row r="16" spans="1:4">
      <c r="A16" s="11" t="s">
        <v>68</v>
      </c>
      <c r="B16" s="14">
        <f>'Grupos fase 1'!B603+'Grupos fase 2'!B384+'Grupos fase 3'!B254</f>
        <v>1068</v>
      </c>
      <c r="C16" s="3"/>
      <c r="D16" s="3"/>
    </row>
    <row r="17" spans="1:4">
      <c r="A17" s="11" t="s">
        <v>704</v>
      </c>
      <c r="B17" s="14">
        <f>'Grupos fase 1'!B604+'Grupos fase 2'!B385+'Grupos fase 3'!B255</f>
        <v>1379</v>
      </c>
      <c r="C17" s="3"/>
      <c r="D17" s="3"/>
    </row>
    <row r="18" spans="1:4">
      <c r="A18" s="11" t="s">
        <v>141</v>
      </c>
      <c r="B18" s="14">
        <f>'Grupos fase 1'!B605+'Grupos fase 2'!B386+'Grupos fase 3'!B256</f>
        <v>1025</v>
      </c>
      <c r="C18" s="3"/>
      <c r="D18" s="3"/>
    </row>
    <row r="19" spans="1:4">
      <c r="A19" s="11" t="s">
        <v>705</v>
      </c>
      <c r="B19" s="14">
        <f>'Grupos fase 1'!B606+'Grupos fase 2'!B387+'Grupos fase 3'!B257</f>
        <v>1261</v>
      </c>
      <c r="C19" s="3"/>
      <c r="D19" s="3"/>
    </row>
    <row r="20" spans="1:4">
      <c r="A20" s="11" t="s">
        <v>706</v>
      </c>
      <c r="B20" s="14">
        <f>'Grupos fase 1'!B607+'Grupos fase 2'!B388+'Grupos fase 3'!B258</f>
        <v>1440</v>
      </c>
      <c r="C20" s="3"/>
      <c r="D20" s="3"/>
    </row>
    <row r="21" spans="1:4">
      <c r="A21" s="11" t="s">
        <v>70</v>
      </c>
      <c r="B21" s="14">
        <f>'Grupos fase 1'!B608+'Grupos fase 2'!B389+'Grupos fase 3'!B259</f>
        <v>1260</v>
      </c>
      <c r="C21" s="3"/>
      <c r="D21" s="3"/>
    </row>
    <row r="22" spans="1:4">
      <c r="A22" s="11" t="s">
        <v>96</v>
      </c>
      <c r="B22" s="14">
        <f>'Grupos fase 1'!B609+'Grupos fase 2'!B390+'Grupos fase 3'!B260</f>
        <v>1393</v>
      </c>
      <c r="C22" s="3"/>
      <c r="D22" s="3"/>
    </row>
    <row r="23" spans="1:4">
      <c r="A23" s="11" t="s">
        <v>220</v>
      </c>
      <c r="B23" s="14">
        <f>'Grupos fase 1'!B610+'Grupos fase 2'!B391+'Grupos fase 3'!B261</f>
        <v>852</v>
      </c>
      <c r="C23" s="3"/>
      <c r="D23" s="3"/>
    </row>
    <row r="24" spans="1:4">
      <c r="A24" s="2"/>
      <c r="B24" s="8"/>
      <c r="C24" s="3"/>
      <c r="D24" s="3"/>
    </row>
    <row r="25" spans="1:4">
      <c r="A25" s="2"/>
      <c r="B25" s="8"/>
      <c r="C25" s="3"/>
      <c r="D25" s="3"/>
    </row>
    <row r="26" spans="1:4">
      <c r="A26" s="2"/>
      <c r="B26" s="8"/>
      <c r="C26" s="3"/>
      <c r="D26" s="3"/>
    </row>
    <row r="27" spans="1:4">
      <c r="A27" s="2"/>
      <c r="B27" s="8"/>
      <c r="C27" s="3"/>
      <c r="D27" s="3"/>
    </row>
    <row r="28" spans="1:4">
      <c r="A28" s="7" t="s">
        <v>709</v>
      </c>
      <c r="B28" s="8"/>
      <c r="C28" s="3"/>
      <c r="D28" s="3"/>
    </row>
    <row r="29" spans="1:4">
      <c r="A29" s="11" t="s">
        <v>98</v>
      </c>
      <c r="B29" s="8">
        <f>AVERAGE('Grupos fase 1'!B616,'Grupos fase 2'!B397,'Grupos fase 3'!B267)</f>
        <v>31.146969696969695</v>
      </c>
      <c r="C29" s="16"/>
      <c r="D29" s="3"/>
    </row>
    <row r="30" spans="1:4">
      <c r="A30" s="11" t="s">
        <v>114</v>
      </c>
      <c r="B30" s="8">
        <f>AVERAGE('Grupos fase 1'!B617,'Grupos fase 2'!B398,'Grupos fase 3'!B268)</f>
        <v>33.625071225071231</v>
      </c>
      <c r="C30" s="3"/>
      <c r="D30" s="3"/>
    </row>
    <row r="31" spans="1:4">
      <c r="A31" s="11" t="s">
        <v>700</v>
      </c>
      <c r="B31" s="8">
        <f>AVERAGE('Grupos fase 1'!B618,'Grupos fase 2'!B399,'Grupos fase 3'!B269)</f>
        <v>32.119696969696967</v>
      </c>
      <c r="C31" s="3"/>
      <c r="D31" s="3"/>
    </row>
    <row r="32" spans="1:4">
      <c r="A32" s="11" t="s">
        <v>701</v>
      </c>
      <c r="B32" s="8">
        <f>AVERAGE('Grupos fase 1'!B619,'Grupos fase 2'!B400,'Grupos fase 3'!B270)</f>
        <v>30.362962962962964</v>
      </c>
      <c r="C32" s="3"/>
      <c r="D32" s="3"/>
    </row>
    <row r="33" spans="1:4">
      <c r="A33" s="11" t="s">
        <v>67</v>
      </c>
      <c r="B33" s="8">
        <f>AVERAGE('Grupos fase 1'!B620,'Grupos fase 2'!B401,'Grupos fase 3'!B271)</f>
        <v>31.576739926739929</v>
      </c>
      <c r="C33" s="3"/>
      <c r="D33" s="3"/>
    </row>
    <row r="34" spans="1:4">
      <c r="A34" s="11" t="s">
        <v>94</v>
      </c>
      <c r="B34" s="8">
        <f>AVERAGE('Grupos fase 1'!B621,'Grupos fase 2'!B402,'Grupos fase 3'!B272)</f>
        <v>32.977361853832441</v>
      </c>
      <c r="C34" s="3"/>
      <c r="D34" s="3"/>
    </row>
    <row r="35" spans="1:4">
      <c r="A35" s="11" t="s">
        <v>64</v>
      </c>
      <c r="B35" s="8">
        <f>AVERAGE('Grupos fase 1'!B622,'Grupos fase 2'!B403,'Grupos fase 3'!B273)</f>
        <v>30.805555555555557</v>
      </c>
      <c r="C35" s="3"/>
      <c r="D35" s="3"/>
    </row>
    <row r="36" spans="1:4">
      <c r="A36" s="11" t="s">
        <v>702</v>
      </c>
      <c r="B36" s="8">
        <f>AVERAGE('Grupos fase 1'!B623,'Grupos fase 2'!B404,'Grupos fase 3'!B274)</f>
        <v>31.055555555555557</v>
      </c>
      <c r="C36" s="3"/>
      <c r="D36" s="3"/>
    </row>
    <row r="37" spans="1:4">
      <c r="A37" s="11" t="s">
        <v>109</v>
      </c>
      <c r="B37" s="8">
        <f>AVERAGE('Grupos fase 1'!B624,'Grupos fase 2'!B405,'Grupos fase 3'!B275)</f>
        <v>33.022619047619045</v>
      </c>
      <c r="C37" s="3"/>
      <c r="D37" s="3"/>
    </row>
    <row r="38" spans="1:4">
      <c r="A38" s="11" t="s">
        <v>703</v>
      </c>
      <c r="B38" s="8">
        <f>AVERAGE('Grupos fase 1'!B625,'Grupos fase 2'!B406,'Grupos fase 3'!B276)</f>
        <v>29.762962962962963</v>
      </c>
      <c r="C38" s="3"/>
      <c r="D38" s="3"/>
    </row>
    <row r="39" spans="1:4">
      <c r="A39" s="11" t="s">
        <v>66</v>
      </c>
      <c r="B39" s="8">
        <f>AVERAGE('Grupos fase 1'!B626,'Grupos fase 2'!B407,'Grupos fase 3'!B277)</f>
        <v>29.788888888888891</v>
      </c>
      <c r="C39" s="3"/>
      <c r="D39" s="3"/>
    </row>
    <row r="40" spans="1:4">
      <c r="A40" s="11" t="s">
        <v>34</v>
      </c>
      <c r="B40" s="8">
        <f>AVERAGE('Grupos fase 1'!B627,'Grupos fase 2'!B408,'Grupos fase 3'!B278)</f>
        <v>33.196078431372548</v>
      </c>
      <c r="C40" s="3"/>
      <c r="D40" s="3"/>
    </row>
    <row r="41" spans="1:4">
      <c r="A41" s="11" t="s">
        <v>72</v>
      </c>
      <c r="B41" s="8">
        <f>AVERAGE('Grupos fase 1'!B628,'Grupos fase 2'!B409,'Grupos fase 3'!B279)</f>
        <v>31.616666666666664</v>
      </c>
      <c r="C41" s="3"/>
      <c r="D41" s="3"/>
    </row>
    <row r="42" spans="1:4">
      <c r="A42" s="11" t="s">
        <v>74</v>
      </c>
      <c r="B42" s="8">
        <f>AVERAGE('Grupos fase 1'!B629,'Grupos fase 2'!B410,'Grupos fase 3'!B280)</f>
        <v>31.912418300653595</v>
      </c>
      <c r="C42" s="3"/>
      <c r="D42" s="3"/>
    </row>
    <row r="43" spans="1:4">
      <c r="A43" s="11" t="s">
        <v>68</v>
      </c>
      <c r="B43" s="8">
        <f>AVERAGE('Grupos fase 1'!B630,'Grupos fase 2'!B411,'Grupos fase 3'!B281)</f>
        <v>28.855555555555558</v>
      </c>
      <c r="C43" s="3"/>
      <c r="D43" s="3"/>
    </row>
    <row r="44" spans="1:4">
      <c r="A44" s="11" t="s">
        <v>704</v>
      </c>
      <c r="B44" s="8">
        <f>AVERAGE('Grupos fase 1'!B631,'Grupos fase 2'!B412,'Grupos fase 3'!B282)</f>
        <v>33.936363636363637</v>
      </c>
      <c r="C44" s="3"/>
      <c r="D44" s="3"/>
    </row>
    <row r="45" spans="1:4">
      <c r="A45" s="11" t="s">
        <v>141</v>
      </c>
      <c r="B45" s="8">
        <f>AVERAGE('Grupos fase 1'!B632,'Grupos fase 2'!B413,'Grupos fase 3'!B283)</f>
        <v>31.116666666666664</v>
      </c>
      <c r="C45" s="3"/>
      <c r="D45" s="3"/>
    </row>
    <row r="46" spans="1:4">
      <c r="A46" s="11" t="s">
        <v>705</v>
      </c>
      <c r="B46" s="8">
        <f>AVERAGE('Grupos fase 1'!B633,'Grupos fase 2'!B414,'Grupos fase 3'!B284)</f>
        <v>29.857142857142858</v>
      </c>
      <c r="C46" s="3"/>
      <c r="D46" s="3"/>
    </row>
    <row r="47" spans="1:4">
      <c r="A47" s="11" t="s">
        <v>706</v>
      </c>
      <c r="B47" s="8">
        <f>AVERAGE('Grupos fase 1'!B634,'Grupos fase 2'!B415,'Grupos fase 3'!B285)</f>
        <v>31.644871794871801</v>
      </c>
      <c r="C47" s="3"/>
      <c r="D47" s="3"/>
    </row>
    <row r="48" spans="1:4">
      <c r="A48" s="11" t="s">
        <v>70</v>
      </c>
      <c r="B48" s="8">
        <f>AVERAGE('Grupos fase 1'!B635,'Grupos fase 2'!B416,'Grupos fase 3'!B286)</f>
        <v>28.914835164835164</v>
      </c>
      <c r="C48" s="3"/>
      <c r="D48" s="3"/>
    </row>
    <row r="49" spans="1:9">
      <c r="A49" s="11" t="s">
        <v>96</v>
      </c>
      <c r="B49" s="8">
        <f>AVERAGE('Grupos fase 1'!B636,'Grupos fase 2'!B417,'Grupos fase 3'!B287)</f>
        <v>32.898148148148145</v>
      </c>
      <c r="C49" s="3"/>
      <c r="D49" s="3"/>
    </row>
    <row r="50" spans="1:9">
      <c r="A50" s="11" t="s">
        <v>220</v>
      </c>
      <c r="B50" s="8">
        <f>AVERAGE('Grupos fase 1'!B637,'Grupos fase 2'!B418,'Grupos fase 3'!B288)</f>
        <v>27.162698412698415</v>
      </c>
      <c r="C50" s="3"/>
      <c r="D50" s="3"/>
    </row>
    <row r="51" spans="1:9">
      <c r="A51" s="2"/>
      <c r="B51" s="12"/>
      <c r="C51" s="3"/>
      <c r="D51" s="3"/>
    </row>
    <row r="52" spans="1:9">
      <c r="A52" s="2"/>
      <c r="B52" s="12"/>
      <c r="C52" s="3"/>
      <c r="D52" s="3"/>
    </row>
    <row r="53" spans="1:9">
      <c r="A53" s="2"/>
      <c r="B53" s="12"/>
      <c r="C53" s="3"/>
      <c r="D53" s="3"/>
    </row>
    <row r="54" spans="1:9">
      <c r="A54" s="2"/>
      <c r="B54" s="12"/>
      <c r="C54" s="3"/>
      <c r="D54" s="3"/>
    </row>
    <row r="55" spans="1:9" ht="30">
      <c r="A55" s="7" t="s">
        <v>736</v>
      </c>
      <c r="B55" s="12" t="s">
        <v>804</v>
      </c>
      <c r="C55" s="18" t="s">
        <v>885</v>
      </c>
      <c r="D55" s="18" t="s">
        <v>886</v>
      </c>
      <c r="E55" s="18" t="s">
        <v>887</v>
      </c>
      <c r="H55" s="3" t="s">
        <v>805</v>
      </c>
      <c r="I55" s="3" t="s">
        <v>806</v>
      </c>
    </row>
    <row r="56" spans="1:9">
      <c r="A56" s="11" t="s">
        <v>98</v>
      </c>
      <c r="B56" s="8"/>
      <c r="C56" s="3">
        <f>'Grupos fase 1'!C643</f>
        <v>312</v>
      </c>
      <c r="D56" s="3">
        <f>'Grupos fase 2'!C424</f>
        <v>226</v>
      </c>
      <c r="E56" s="3">
        <f>'Grupos fase 3'!C294</f>
        <v>63</v>
      </c>
      <c r="H56" s="14">
        <f>C56+D56+E56</f>
        <v>601</v>
      </c>
      <c r="I56" s="8">
        <f>AVERAGE('Grupos fase 1'!D643,'Grupos fase 2'!D424,'Grupos fase 3'!D294)</f>
        <v>37.912698412698411</v>
      </c>
    </row>
    <row r="57" spans="1:9">
      <c r="A57" s="11" t="s">
        <v>114</v>
      </c>
      <c r="B57" s="12"/>
      <c r="C57" s="3">
        <f>'Grupos fase 1'!C644</f>
        <v>397</v>
      </c>
      <c r="D57" s="3">
        <f>'Grupos fase 2'!C425</f>
        <v>118</v>
      </c>
      <c r="E57" s="3">
        <f>'Grupos fase 3'!C295</f>
        <v>32</v>
      </c>
      <c r="H57" s="14">
        <f t="shared" ref="H57:H77" si="0">C57+D57+E57</f>
        <v>547</v>
      </c>
      <c r="I57" s="8">
        <f>AVERAGE('Grupos fase 1'!D644,'Grupos fase 2'!D425,'Grupos fase 3'!D295)</f>
        <v>42.682539682539677</v>
      </c>
    </row>
    <row r="58" spans="1:9">
      <c r="A58" s="11" t="s">
        <v>700</v>
      </c>
      <c r="B58" s="12"/>
      <c r="C58" s="3">
        <f>'Grupos fase 1'!C645</f>
        <v>254</v>
      </c>
      <c r="D58" s="3">
        <f>'Grupos fase 2'!C426</f>
        <v>79</v>
      </c>
      <c r="E58" s="3">
        <f>'Grupos fase 3'!C296</f>
        <v>63</v>
      </c>
      <c r="H58" s="14">
        <f t="shared" si="0"/>
        <v>396</v>
      </c>
      <c r="I58" s="8">
        <f>AVERAGE('Grupos fase 1'!D645,'Grupos fase 2'!D426,'Grupos fase 3'!D296)</f>
        <v>40.6</v>
      </c>
    </row>
    <row r="59" spans="1:9">
      <c r="A59" s="11" t="s">
        <v>701</v>
      </c>
      <c r="B59" s="12"/>
      <c r="C59" s="3">
        <f>'Grupos fase 1'!C646</f>
        <v>215</v>
      </c>
      <c r="D59" s="3">
        <f>'Grupos fase 2'!C427</f>
        <v>113</v>
      </c>
      <c r="E59" s="3"/>
      <c r="H59" s="14">
        <f t="shared" si="0"/>
        <v>328</v>
      </c>
      <c r="I59" s="8">
        <f>AVERAGE('Grupos fase 1'!D646,'Grupos fase 2'!D427)</f>
        <v>40.333333333333329</v>
      </c>
    </row>
    <row r="60" spans="1:9">
      <c r="A60" s="11" t="s">
        <v>67</v>
      </c>
      <c r="B60" s="12"/>
      <c r="C60" s="3">
        <f>'Grupos fase 1'!C647</f>
        <v>148</v>
      </c>
      <c r="D60" s="3"/>
      <c r="E60" s="3">
        <f>'Grupos fase 3'!C298</f>
        <v>31</v>
      </c>
      <c r="H60" s="14">
        <f t="shared" si="0"/>
        <v>179</v>
      </c>
      <c r="I60" s="8">
        <f>AVERAGE('Grupos fase 1'!D647,'Grupos fase 3'!D298)</f>
        <v>40.166666666666671</v>
      </c>
    </row>
    <row r="61" spans="1:9">
      <c r="A61" s="11" t="s">
        <v>94</v>
      </c>
      <c r="B61" s="12"/>
      <c r="C61" s="3">
        <f>'Grupos fase 1'!C648</f>
        <v>165</v>
      </c>
      <c r="D61" s="3">
        <f>'Grupos fase 2'!C429</f>
        <v>127</v>
      </c>
      <c r="E61" s="3"/>
      <c r="H61" s="14">
        <f t="shared" si="0"/>
        <v>292</v>
      </c>
      <c r="I61" s="8">
        <f>AVERAGE('Grupos fase 1'!D648,'Grupos fase 2'!D429)</f>
        <v>49.25</v>
      </c>
    </row>
    <row r="62" spans="1:9">
      <c r="A62" s="11" t="s">
        <v>64</v>
      </c>
      <c r="B62" s="12"/>
      <c r="C62" s="3">
        <f>'Grupos fase 1'!C649</f>
        <v>219</v>
      </c>
      <c r="D62" s="3">
        <f>'Grupos fase 2'!C430</f>
        <v>107</v>
      </c>
      <c r="E62" s="3">
        <f>'Grupos fase 3'!C300</f>
        <v>122</v>
      </c>
      <c r="H62" s="14">
        <f t="shared" si="0"/>
        <v>448</v>
      </c>
      <c r="I62" s="8">
        <f>AVERAGE('Grupos fase 1'!D649,'Grupos fase 2'!D430,'Grupos fase 3'!D300)</f>
        <v>36.655555555555559</v>
      </c>
    </row>
    <row r="63" spans="1:9">
      <c r="A63" s="11" t="s">
        <v>702</v>
      </c>
      <c r="B63" s="12"/>
      <c r="C63" s="3">
        <f>'Grupos fase 1'!C650</f>
        <v>236</v>
      </c>
      <c r="D63" s="3">
        <f>'Grupos fase 2'!C431</f>
        <v>40</v>
      </c>
      <c r="E63" s="3">
        <f>'Grupos fase 3'!C301</f>
        <v>65</v>
      </c>
      <c r="H63" s="14">
        <f t="shared" si="0"/>
        <v>341</v>
      </c>
      <c r="I63" s="8">
        <f>AVERAGE('Grupos fase 1'!D650,'Grupos fase 2'!D431,'Grupos fase 3'!D301)</f>
        <v>39.9</v>
      </c>
    </row>
    <row r="64" spans="1:9">
      <c r="A64" s="11" t="s">
        <v>109</v>
      </c>
      <c r="B64" s="12"/>
      <c r="C64" s="3">
        <f>'Grupos fase 1'!C651</f>
        <v>356</v>
      </c>
      <c r="D64" s="3">
        <f>'Grupos fase 2'!C432</f>
        <v>169</v>
      </c>
      <c r="E64" s="3">
        <f>'Grupos fase 3'!C302</f>
        <v>32</v>
      </c>
      <c r="H64" s="14">
        <f t="shared" si="0"/>
        <v>557</v>
      </c>
      <c r="I64" s="8">
        <f>AVERAGE('Grupos fase 1'!D651,'Grupos fase 2'!D432,'Grupos fase 3'!D302)</f>
        <v>41.702380952380956</v>
      </c>
    </row>
    <row r="65" spans="1:9">
      <c r="A65" s="11" t="s">
        <v>703</v>
      </c>
      <c r="B65" s="12"/>
      <c r="C65" s="3">
        <f>'Grupos fase 1'!C652</f>
        <v>100</v>
      </c>
      <c r="D65" s="3">
        <f>'Grupos fase 2'!C433</f>
        <v>46</v>
      </c>
      <c r="E65" s="3"/>
      <c r="H65" s="14">
        <f t="shared" si="0"/>
        <v>146</v>
      </c>
      <c r="I65" s="8">
        <f>AVERAGE('Grupos fase 1'!D652,'Grupos fase 2'!D433)</f>
        <v>48</v>
      </c>
    </row>
    <row r="66" spans="1:9">
      <c r="A66" s="11" t="s">
        <v>66</v>
      </c>
      <c r="B66" s="12"/>
      <c r="C66" s="3"/>
      <c r="D66" s="3">
        <f>'Grupos fase 2'!C434</f>
        <v>30</v>
      </c>
      <c r="E66" s="3"/>
      <c r="H66" s="14">
        <f t="shared" si="0"/>
        <v>30</v>
      </c>
      <c r="I66" s="8">
        <f>AVERAGE('Grupos fase 1'!D653,'Grupos fase 2'!D434)</f>
        <v>30</v>
      </c>
    </row>
    <row r="67" spans="1:9">
      <c r="A67" s="11" t="s">
        <v>34</v>
      </c>
      <c r="B67" s="12"/>
      <c r="C67" s="3">
        <f>'Grupos fase 1'!C654</f>
        <v>244</v>
      </c>
      <c r="D67" s="3">
        <f>'Grupos fase 2'!C435</f>
        <v>151</v>
      </c>
      <c r="E67" s="3">
        <f>'Grupos fase 3'!C305</f>
        <v>170</v>
      </c>
      <c r="H67" s="14">
        <f t="shared" si="0"/>
        <v>565</v>
      </c>
      <c r="I67" s="8">
        <f>AVERAGE('Grupos fase 1'!D654,'Grupos fase 2'!D435,'Grupos fase 3'!D305)</f>
        <v>40.18333333333333</v>
      </c>
    </row>
    <row r="68" spans="1:9">
      <c r="A68" s="11" t="s">
        <v>72</v>
      </c>
      <c r="B68" s="12"/>
      <c r="C68" s="3">
        <f>'Grupos fase 1'!C655</f>
        <v>247</v>
      </c>
      <c r="D68" s="3">
        <f>'Grupos fase 2'!C436</f>
        <v>77</v>
      </c>
      <c r="E68" s="3">
        <f>'Grupos fase 3'!C306</f>
        <v>68</v>
      </c>
      <c r="H68" s="14">
        <f t="shared" si="0"/>
        <v>392</v>
      </c>
      <c r="I68" s="8">
        <f>AVERAGE('Grupos fase 1'!D655,'Grupos fase 2'!D436,'Grupos fase 3'!D306)</f>
        <v>40.633333333333333</v>
      </c>
    </row>
    <row r="69" spans="1:9">
      <c r="A69" s="11" t="s">
        <v>74</v>
      </c>
      <c r="B69" s="12"/>
      <c r="C69" s="3">
        <f>'Grupos fase 1'!C656</f>
        <v>263</v>
      </c>
      <c r="D69" s="3">
        <f>'Grupos fase 2'!C437</f>
        <v>72</v>
      </c>
      <c r="E69" s="3">
        <f>'Grupos fase 3'!C307</f>
        <v>95</v>
      </c>
      <c r="H69" s="14">
        <f t="shared" si="0"/>
        <v>430</v>
      </c>
      <c r="I69" s="8">
        <f>AVERAGE('Grupos fase 1'!D656,'Grupos fase 2'!D437,'Grupos fase 3'!D307)</f>
        <v>40.088888888888889</v>
      </c>
    </row>
    <row r="70" spans="1:9">
      <c r="A70" s="11" t="s">
        <v>68</v>
      </c>
      <c r="B70" s="12"/>
      <c r="C70" s="3">
        <f>'Grupos fase 1'!C657</f>
        <v>125</v>
      </c>
      <c r="D70" s="3">
        <f>'Grupos fase 2'!C438</f>
        <v>38</v>
      </c>
      <c r="E70" s="3"/>
      <c r="H70" s="14">
        <f t="shared" si="0"/>
        <v>163</v>
      </c>
      <c r="I70" s="8">
        <f>AVERAGE('Grupos fase 1'!D657,'Grupos fase 2'!D438)</f>
        <v>39.833333333333329</v>
      </c>
    </row>
    <row r="71" spans="1:9">
      <c r="A71" s="11" t="s">
        <v>704</v>
      </c>
      <c r="B71" s="12"/>
      <c r="C71" s="3">
        <f>'Grupos fase 1'!C658</f>
        <v>205</v>
      </c>
      <c r="D71" s="3">
        <f>'Grupos fase 2'!C439</f>
        <v>134</v>
      </c>
      <c r="E71" s="3">
        <f>'Grupos fase 3'!C309</f>
        <v>94</v>
      </c>
      <c r="H71" s="14">
        <f t="shared" si="0"/>
        <v>433</v>
      </c>
      <c r="I71" s="8">
        <f>AVERAGE('Grupos fase 1'!D658,'Grupos fase 2'!D439,'Grupos fase 3'!D309)</f>
        <v>42.416666666666664</v>
      </c>
    </row>
    <row r="72" spans="1:9">
      <c r="A72" s="11" t="s">
        <v>100</v>
      </c>
      <c r="B72" s="12"/>
      <c r="C72" s="3">
        <f>'Grupos fase 1'!C659</f>
        <v>149</v>
      </c>
      <c r="D72" s="3">
        <f>'Grupos fase 2'!C440</f>
        <v>74</v>
      </c>
      <c r="E72" s="3"/>
      <c r="H72" s="14">
        <f t="shared" si="0"/>
        <v>223</v>
      </c>
      <c r="I72" s="8">
        <f>AVERAGE('Grupos fase 1'!D659,'Grupos fase 2'!D440)</f>
        <v>43.333333333333329</v>
      </c>
    </row>
    <row r="73" spans="1:9">
      <c r="A73" s="11" t="s">
        <v>705</v>
      </c>
      <c r="B73" s="12"/>
      <c r="C73" s="3">
        <f>'Grupos fase 1'!C660</f>
        <v>207</v>
      </c>
      <c r="D73" s="3"/>
      <c r="E73" s="3"/>
      <c r="H73" s="14">
        <f t="shared" si="0"/>
        <v>207</v>
      </c>
      <c r="I73" s="8">
        <f>AVERAGE('Grupos fase 1'!D660,D73)</f>
        <v>51.75</v>
      </c>
    </row>
    <row r="74" spans="1:9">
      <c r="A74" s="11" t="s">
        <v>706</v>
      </c>
      <c r="B74" s="12"/>
      <c r="C74" s="3">
        <f>'Grupos fase 1'!C661</f>
        <v>195</v>
      </c>
      <c r="D74" s="3">
        <f>'Grupos fase 2'!C442</f>
        <v>73</v>
      </c>
      <c r="E74" s="3">
        <f>'Grupos fase 3'!C312</f>
        <v>63</v>
      </c>
      <c r="H74" s="14">
        <f t="shared" si="0"/>
        <v>331</v>
      </c>
      <c r="I74" s="8">
        <f>AVERAGE('Grupos fase 1'!D661,'Grupos fase 2'!D442,'Grupos fase 3'!D312)</f>
        <v>38.916666666666664</v>
      </c>
    </row>
    <row r="75" spans="1:9">
      <c r="A75" s="11" t="s">
        <v>70</v>
      </c>
      <c r="B75" s="12"/>
      <c r="C75" s="3"/>
      <c r="D75" s="3">
        <f>'Grupos fase 2'!C443</f>
        <v>59</v>
      </c>
      <c r="E75" s="3">
        <f>'Grupos fase 3'!C313</f>
        <v>58</v>
      </c>
      <c r="H75" s="14">
        <f t="shared" si="0"/>
        <v>117</v>
      </c>
      <c r="I75" s="8">
        <f>AVERAGE('Grupos fase 1'!D662,'Grupos fase 2'!D443,'Grupos fase 3'!D313)</f>
        <v>29.25</v>
      </c>
    </row>
    <row r="76" spans="1:9">
      <c r="A76" s="11" t="s">
        <v>96</v>
      </c>
      <c r="B76" s="12"/>
      <c r="C76" s="3">
        <f>'Grupos fase 1'!C663</f>
        <v>188</v>
      </c>
      <c r="D76" s="3">
        <f>'Grupos fase 2'!C444</f>
        <v>247</v>
      </c>
      <c r="E76" s="3">
        <f>'Grupos fase 3'!C314</f>
        <v>106</v>
      </c>
      <c r="H76" s="14">
        <f t="shared" si="0"/>
        <v>541</v>
      </c>
      <c r="I76" s="8">
        <f>AVERAGE('Grupos fase 1'!D663,'Grupos fase 2'!D444,'Grupos fase 3'!D314)</f>
        <v>41.166666666666664</v>
      </c>
    </row>
    <row r="77" spans="1:9">
      <c r="A77" s="11" t="s">
        <v>220</v>
      </c>
      <c r="B77" s="12"/>
      <c r="C77" s="3">
        <f>'Grupos fase 1'!C664</f>
        <v>86</v>
      </c>
      <c r="D77" s="3">
        <f>'Grupos fase 2'!C445</f>
        <v>34</v>
      </c>
      <c r="E77" s="3">
        <f>'Grupos fase 3'!C315</f>
        <v>32</v>
      </c>
      <c r="H77" s="14">
        <f t="shared" si="0"/>
        <v>152</v>
      </c>
      <c r="I77" s="8">
        <f>AVERAGE('Grupos fase 1'!D664,'Grupos fase 2'!D445,'Grupos fase 3'!D315)</f>
        <v>36.333333333333336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A302"/>
  <sheetViews>
    <sheetView workbookViewId="0"/>
  </sheetViews>
  <sheetFormatPr baseColWidth="10" defaultRowHeight="15"/>
  <cols>
    <col min="1" max="1" width="99.5703125" style="1" customWidth="1"/>
  </cols>
  <sheetData>
    <row r="8" ht="29.25" customHeight="1"/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</sheetData>
  <sortState ref="A8:A309">
    <sortCondition ref="A7"/>
  </sortState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E664"/>
  <sheetViews>
    <sheetView zoomScale="80" zoomScaleNormal="80" workbookViewId="0"/>
  </sheetViews>
  <sheetFormatPr baseColWidth="10" defaultRowHeight="15"/>
  <cols>
    <col min="1" max="1" width="91.28515625" style="2" customWidth="1"/>
    <col min="2" max="2" width="11.85546875" style="12" bestFit="1" customWidth="1"/>
    <col min="3" max="3" width="12.5703125" style="3" customWidth="1"/>
    <col min="4" max="4" width="13" style="3" customWidth="1"/>
    <col min="5" max="5" width="14" style="3" customWidth="1"/>
    <col min="6" max="7" width="13.7109375" style="3" customWidth="1"/>
    <col min="8" max="8" width="14.28515625" style="3" customWidth="1"/>
    <col min="9" max="9" width="12.85546875" style="3" customWidth="1"/>
    <col min="10" max="10" width="15" style="3" customWidth="1"/>
    <col min="11" max="11" width="14.140625" style="3" customWidth="1"/>
    <col min="12" max="12" width="13.85546875" style="3" customWidth="1"/>
    <col min="13" max="13" width="19.28515625" style="3" customWidth="1"/>
    <col min="14" max="14" width="13.28515625" style="3" customWidth="1"/>
    <col min="15" max="15" width="14.85546875" style="3" customWidth="1"/>
    <col min="16" max="16" width="14.42578125" style="3" customWidth="1"/>
    <col min="17" max="17" width="15" style="3" customWidth="1"/>
    <col min="18" max="18" width="13.7109375" style="3" customWidth="1"/>
    <col min="19" max="83" width="11.42578125" style="3"/>
  </cols>
  <sheetData>
    <row r="1" spans="1:20" s="3" customFormat="1">
      <c r="A1" s="7" t="s">
        <v>2</v>
      </c>
      <c r="B1" s="12" t="s">
        <v>3</v>
      </c>
      <c r="C1" s="3" t="s">
        <v>98</v>
      </c>
      <c r="D1" s="3" t="s">
        <v>33</v>
      </c>
      <c r="E1" s="3" t="s">
        <v>34</v>
      </c>
      <c r="F1" s="3" t="s">
        <v>35</v>
      </c>
      <c r="G1" s="3" t="s">
        <v>36</v>
      </c>
      <c r="H1" s="3" t="s">
        <v>37</v>
      </c>
      <c r="I1" s="3" t="s">
        <v>38</v>
      </c>
      <c r="J1" s="3" t="s">
        <v>39</v>
      </c>
      <c r="K1" s="3" t="s">
        <v>40</v>
      </c>
      <c r="L1" s="3" t="s">
        <v>41</v>
      </c>
      <c r="M1" s="3" t="s">
        <v>43</v>
      </c>
      <c r="N1" s="3" t="s">
        <v>44</v>
      </c>
      <c r="O1" s="3" t="s">
        <v>64</v>
      </c>
      <c r="P1" s="3" t="s">
        <v>67</v>
      </c>
      <c r="Q1" s="3" t="s">
        <v>68</v>
      </c>
      <c r="R1" s="3" t="s">
        <v>69</v>
      </c>
    </row>
    <row r="2" spans="1:20" ht="75">
      <c r="A2" s="1" t="s">
        <v>0</v>
      </c>
      <c r="B2" s="12">
        <f>SUM(C2:R2)</f>
        <v>51</v>
      </c>
      <c r="C2" s="3">
        <v>5</v>
      </c>
      <c r="D2" s="3">
        <v>5</v>
      </c>
      <c r="E2" s="3">
        <v>3</v>
      </c>
      <c r="F2" s="3">
        <v>2</v>
      </c>
      <c r="G2" s="3">
        <v>2</v>
      </c>
      <c r="H2" s="3">
        <v>1</v>
      </c>
      <c r="I2" s="3">
        <v>4</v>
      </c>
      <c r="J2" s="3">
        <v>3</v>
      </c>
      <c r="K2" s="3">
        <v>3</v>
      </c>
      <c r="L2" s="3">
        <v>3</v>
      </c>
      <c r="M2" s="3">
        <v>3</v>
      </c>
      <c r="N2" s="3">
        <v>2</v>
      </c>
      <c r="O2" s="3">
        <v>3</v>
      </c>
      <c r="P2" s="3">
        <v>5</v>
      </c>
      <c r="Q2" s="3">
        <v>4</v>
      </c>
      <c r="R2" s="3">
        <v>3</v>
      </c>
      <c r="T2" s="3">
        <f>AVERAGE(C2:R2)</f>
        <v>3.1875</v>
      </c>
    </row>
    <row r="3" spans="1:20" ht="90">
      <c r="A3" s="1" t="s">
        <v>7</v>
      </c>
      <c r="B3" s="12">
        <f t="shared" ref="B3:B6" si="0">SUM(C3:R3)</f>
        <v>49</v>
      </c>
      <c r="C3" s="3">
        <v>4</v>
      </c>
      <c r="D3" s="3">
        <v>3</v>
      </c>
      <c r="E3" s="3">
        <v>1</v>
      </c>
      <c r="F3" s="3">
        <v>4</v>
      </c>
      <c r="G3" s="3">
        <v>1</v>
      </c>
      <c r="H3" s="3">
        <v>3</v>
      </c>
      <c r="I3" s="3">
        <v>3</v>
      </c>
      <c r="J3" s="3">
        <v>4</v>
      </c>
      <c r="K3" s="3">
        <v>5</v>
      </c>
      <c r="L3" s="3">
        <v>5</v>
      </c>
      <c r="M3" s="3">
        <v>1</v>
      </c>
      <c r="N3" s="3">
        <v>5</v>
      </c>
      <c r="O3" s="3">
        <v>5</v>
      </c>
      <c r="P3" s="3">
        <v>1</v>
      </c>
      <c r="Q3" s="3">
        <v>3</v>
      </c>
      <c r="R3" s="3">
        <v>1</v>
      </c>
      <c r="T3" s="3">
        <f t="shared" ref="T3:T66" si="1">AVERAGE(C3:R3)</f>
        <v>3.0625</v>
      </c>
    </row>
    <row r="4" spans="1:20" ht="90">
      <c r="A4" s="2" t="s">
        <v>9</v>
      </c>
      <c r="B4" s="12">
        <f t="shared" si="0"/>
        <v>35</v>
      </c>
      <c r="C4" s="3">
        <v>2</v>
      </c>
      <c r="D4" s="3">
        <v>1</v>
      </c>
      <c r="E4" s="3">
        <v>2</v>
      </c>
      <c r="F4" s="3">
        <v>1</v>
      </c>
      <c r="G4" s="3">
        <v>4</v>
      </c>
      <c r="H4" s="3">
        <v>4</v>
      </c>
      <c r="I4" s="3">
        <v>1</v>
      </c>
      <c r="J4" s="3">
        <v>1</v>
      </c>
      <c r="K4" s="3">
        <v>2</v>
      </c>
      <c r="L4" s="3">
        <v>1</v>
      </c>
      <c r="M4" s="3">
        <v>2</v>
      </c>
      <c r="N4" s="3">
        <v>3</v>
      </c>
      <c r="O4" s="3">
        <v>2</v>
      </c>
      <c r="P4" s="3">
        <v>3</v>
      </c>
      <c r="Q4" s="3">
        <v>1</v>
      </c>
      <c r="R4" s="3">
        <v>5</v>
      </c>
      <c r="T4" s="3">
        <f t="shared" si="1"/>
        <v>2.1875</v>
      </c>
    </row>
    <row r="5" spans="1:20" ht="60">
      <c r="A5" s="1" t="s">
        <v>699</v>
      </c>
      <c r="B5" s="12">
        <f t="shared" si="0"/>
        <v>40</v>
      </c>
      <c r="C5" s="3">
        <v>1</v>
      </c>
      <c r="D5" s="3">
        <v>2</v>
      </c>
      <c r="E5" s="3">
        <v>5</v>
      </c>
      <c r="F5" s="3">
        <v>5</v>
      </c>
      <c r="G5" s="3">
        <v>5</v>
      </c>
      <c r="H5" s="3">
        <v>2</v>
      </c>
      <c r="I5" s="3">
        <v>2</v>
      </c>
      <c r="J5" s="3">
        <v>2</v>
      </c>
      <c r="K5" s="3">
        <v>1</v>
      </c>
      <c r="L5" s="3">
        <v>2</v>
      </c>
      <c r="M5" s="3">
        <v>5</v>
      </c>
      <c r="N5" s="3">
        <v>1</v>
      </c>
      <c r="O5" s="3">
        <v>1</v>
      </c>
      <c r="P5" s="3">
        <v>2</v>
      </c>
      <c r="Q5" s="3">
        <v>2</v>
      </c>
      <c r="R5" s="3">
        <v>2</v>
      </c>
      <c r="T5" s="3">
        <f t="shared" si="1"/>
        <v>2.5</v>
      </c>
    </row>
    <row r="6" spans="1:20" ht="75">
      <c r="A6" s="2" t="s">
        <v>8</v>
      </c>
      <c r="B6" s="12">
        <f t="shared" si="0"/>
        <v>65</v>
      </c>
      <c r="C6" s="3">
        <v>3</v>
      </c>
      <c r="D6" s="3">
        <v>4</v>
      </c>
      <c r="E6" s="3">
        <v>4</v>
      </c>
      <c r="F6" s="3">
        <v>3</v>
      </c>
      <c r="G6" s="3">
        <v>3</v>
      </c>
      <c r="H6" s="3">
        <v>5</v>
      </c>
      <c r="I6" s="3">
        <v>5</v>
      </c>
      <c r="J6" s="3">
        <v>5</v>
      </c>
      <c r="K6" s="3">
        <v>4</v>
      </c>
      <c r="L6" s="3">
        <v>4</v>
      </c>
      <c r="M6" s="3">
        <v>4</v>
      </c>
      <c r="N6" s="3">
        <v>4</v>
      </c>
      <c r="O6" s="3">
        <v>4</v>
      </c>
      <c r="P6" s="3">
        <v>4</v>
      </c>
      <c r="Q6" s="3">
        <v>5</v>
      </c>
      <c r="R6" s="3">
        <v>4</v>
      </c>
      <c r="T6" s="3">
        <f t="shared" si="1"/>
        <v>4.0625</v>
      </c>
    </row>
    <row r="7" spans="1:20">
      <c r="A7" s="7" t="s">
        <v>4</v>
      </c>
      <c r="C7" s="3" t="s">
        <v>98</v>
      </c>
      <c r="D7" s="3" t="s">
        <v>34</v>
      </c>
      <c r="E7" s="3" t="s">
        <v>33</v>
      </c>
      <c r="F7" s="3" t="s">
        <v>36</v>
      </c>
      <c r="G7" s="3" t="s">
        <v>37</v>
      </c>
      <c r="H7" s="3" t="s">
        <v>35</v>
      </c>
      <c r="I7" s="3" t="s">
        <v>39</v>
      </c>
      <c r="J7" s="3" t="s">
        <v>41</v>
      </c>
      <c r="K7" s="3" t="s">
        <v>40</v>
      </c>
      <c r="L7" s="3" t="s">
        <v>42</v>
      </c>
      <c r="M7" s="3" t="s">
        <v>43</v>
      </c>
      <c r="N7" s="3" t="s">
        <v>44</v>
      </c>
      <c r="O7" s="3" t="s">
        <v>38</v>
      </c>
      <c r="P7" s="3" t="s">
        <v>66</v>
      </c>
      <c r="Q7" s="3" t="s">
        <v>68</v>
      </c>
      <c r="R7" s="3" t="s">
        <v>70</v>
      </c>
    </row>
    <row r="8" spans="1:20" ht="75">
      <c r="A8" s="2" t="s">
        <v>12</v>
      </c>
      <c r="B8" s="12">
        <f t="shared" ref="B8:B12" si="2">SUM(C8:R8)</f>
        <v>45</v>
      </c>
      <c r="C8" s="3">
        <v>1</v>
      </c>
      <c r="D8" s="3">
        <v>2</v>
      </c>
      <c r="E8" s="3">
        <v>3</v>
      </c>
      <c r="F8" s="3">
        <v>1</v>
      </c>
      <c r="G8" s="3">
        <v>2</v>
      </c>
      <c r="H8" s="3">
        <v>5</v>
      </c>
      <c r="I8" s="3">
        <v>3</v>
      </c>
      <c r="J8" s="3">
        <v>5</v>
      </c>
      <c r="K8" s="3">
        <v>1</v>
      </c>
      <c r="L8" s="3">
        <v>4</v>
      </c>
      <c r="M8" s="3">
        <v>5</v>
      </c>
      <c r="N8" s="3">
        <v>1</v>
      </c>
      <c r="O8" s="3">
        <v>3</v>
      </c>
      <c r="P8" s="3">
        <v>3</v>
      </c>
      <c r="Q8" s="3">
        <v>2</v>
      </c>
      <c r="R8" s="3">
        <v>4</v>
      </c>
      <c r="T8" s="3">
        <f t="shared" si="1"/>
        <v>2.8125</v>
      </c>
    </row>
    <row r="9" spans="1:20" ht="60">
      <c r="A9" s="1" t="s">
        <v>10</v>
      </c>
      <c r="B9" s="12">
        <f t="shared" si="2"/>
        <v>29</v>
      </c>
      <c r="C9" s="3">
        <v>2</v>
      </c>
      <c r="D9" s="3">
        <v>1</v>
      </c>
      <c r="E9" s="3">
        <v>2</v>
      </c>
      <c r="F9" s="3">
        <v>2</v>
      </c>
      <c r="G9" s="3">
        <v>1</v>
      </c>
      <c r="H9" s="3">
        <v>2</v>
      </c>
      <c r="I9" s="3">
        <v>2</v>
      </c>
      <c r="J9" s="3">
        <v>1</v>
      </c>
      <c r="K9" s="3">
        <v>2</v>
      </c>
      <c r="L9" s="3">
        <v>1</v>
      </c>
      <c r="M9" s="3">
        <v>1</v>
      </c>
      <c r="N9" s="3">
        <v>3</v>
      </c>
      <c r="O9" s="3">
        <v>2</v>
      </c>
      <c r="P9" s="3">
        <v>5</v>
      </c>
      <c r="Q9" s="3">
        <v>1</v>
      </c>
      <c r="R9" s="3">
        <v>1</v>
      </c>
      <c r="T9" s="3">
        <f t="shared" si="1"/>
        <v>1.8125</v>
      </c>
    </row>
    <row r="10" spans="1:20" ht="75">
      <c r="A10" s="2" t="s">
        <v>13</v>
      </c>
      <c r="B10" s="12">
        <f t="shared" si="2"/>
        <v>54</v>
      </c>
      <c r="C10" s="3">
        <v>4</v>
      </c>
      <c r="D10" s="3">
        <v>3</v>
      </c>
      <c r="E10" s="3">
        <v>1</v>
      </c>
      <c r="F10" s="3">
        <v>5</v>
      </c>
      <c r="G10" s="3">
        <v>5</v>
      </c>
      <c r="H10" s="3">
        <v>3</v>
      </c>
      <c r="I10" s="3">
        <v>1</v>
      </c>
      <c r="J10" s="3">
        <v>3</v>
      </c>
      <c r="K10" s="3">
        <v>4</v>
      </c>
      <c r="L10" s="3">
        <v>2</v>
      </c>
      <c r="M10" s="3">
        <v>2</v>
      </c>
      <c r="N10" s="3">
        <v>2</v>
      </c>
      <c r="O10" s="3">
        <v>5</v>
      </c>
      <c r="P10" s="3">
        <v>4</v>
      </c>
      <c r="Q10" s="3">
        <v>5</v>
      </c>
      <c r="R10" s="3">
        <v>5</v>
      </c>
      <c r="T10" s="3">
        <f t="shared" si="1"/>
        <v>3.375</v>
      </c>
    </row>
    <row r="11" spans="1:20" ht="90">
      <c r="A11" s="2" t="s">
        <v>11</v>
      </c>
      <c r="B11" s="12">
        <f t="shared" si="2"/>
        <v>58</v>
      </c>
      <c r="C11" s="3">
        <v>5</v>
      </c>
      <c r="D11" s="3">
        <v>5</v>
      </c>
      <c r="E11" s="3">
        <v>5</v>
      </c>
      <c r="F11" s="3">
        <v>4</v>
      </c>
      <c r="G11" s="3">
        <v>4</v>
      </c>
      <c r="H11" s="3">
        <v>1</v>
      </c>
      <c r="I11" s="3">
        <v>4</v>
      </c>
      <c r="J11" s="3">
        <v>2</v>
      </c>
      <c r="K11" s="3">
        <v>5</v>
      </c>
      <c r="L11" s="3">
        <v>5</v>
      </c>
      <c r="M11" s="3">
        <v>3</v>
      </c>
      <c r="N11" s="3">
        <v>5</v>
      </c>
      <c r="O11" s="3">
        <v>4</v>
      </c>
      <c r="P11" s="3">
        <v>1</v>
      </c>
      <c r="Q11" s="3">
        <v>3</v>
      </c>
      <c r="R11" s="3">
        <v>2</v>
      </c>
      <c r="T11" s="3">
        <f t="shared" si="1"/>
        <v>3.625</v>
      </c>
    </row>
    <row r="12" spans="1:20" ht="90">
      <c r="A12" s="2" t="s">
        <v>14</v>
      </c>
      <c r="B12" s="12">
        <f t="shared" si="2"/>
        <v>54</v>
      </c>
      <c r="C12" s="3">
        <v>3</v>
      </c>
      <c r="D12" s="3">
        <v>4</v>
      </c>
      <c r="E12" s="3">
        <v>4</v>
      </c>
      <c r="F12" s="3">
        <v>3</v>
      </c>
      <c r="G12" s="3">
        <v>3</v>
      </c>
      <c r="H12" s="3">
        <v>4</v>
      </c>
      <c r="I12" s="3">
        <v>5</v>
      </c>
      <c r="J12" s="3">
        <v>4</v>
      </c>
      <c r="K12" s="3">
        <v>3</v>
      </c>
      <c r="L12" s="3">
        <v>3</v>
      </c>
      <c r="M12" s="3">
        <v>4</v>
      </c>
      <c r="N12" s="3">
        <v>4</v>
      </c>
      <c r="O12" s="3">
        <v>1</v>
      </c>
      <c r="P12" s="3">
        <v>2</v>
      </c>
      <c r="Q12" s="3">
        <v>4</v>
      </c>
      <c r="R12" s="3">
        <v>3</v>
      </c>
      <c r="T12" s="3">
        <f t="shared" si="1"/>
        <v>3.375</v>
      </c>
    </row>
    <row r="13" spans="1:20">
      <c r="A13" s="7" t="s">
        <v>5</v>
      </c>
      <c r="C13" s="3" t="s">
        <v>32</v>
      </c>
      <c r="D13" s="3" t="s">
        <v>33</v>
      </c>
      <c r="E13" s="3" t="s">
        <v>37</v>
      </c>
      <c r="F13" s="3" t="s">
        <v>36</v>
      </c>
      <c r="G13" s="3" t="s">
        <v>34</v>
      </c>
      <c r="H13" s="3" t="s">
        <v>35</v>
      </c>
      <c r="I13" s="3" t="s">
        <v>41</v>
      </c>
      <c r="J13" s="3" t="s">
        <v>43</v>
      </c>
      <c r="K13" s="3" t="s">
        <v>44</v>
      </c>
      <c r="L13" s="3" t="s">
        <v>40</v>
      </c>
      <c r="M13" s="3" t="s">
        <v>39</v>
      </c>
      <c r="N13" s="3" t="s">
        <v>38</v>
      </c>
      <c r="O13" s="3" t="s">
        <v>66</v>
      </c>
      <c r="P13" s="3" t="s">
        <v>67</v>
      </c>
      <c r="Q13" s="3" t="s">
        <v>68</v>
      </c>
      <c r="R13" s="3" t="s">
        <v>70</v>
      </c>
    </row>
    <row r="14" spans="1:20" ht="75">
      <c r="A14" s="2" t="s">
        <v>15</v>
      </c>
      <c r="B14" s="12">
        <f t="shared" ref="B14:B18" si="3">SUM(C14:R14)</f>
        <v>32</v>
      </c>
      <c r="C14" s="3">
        <v>5</v>
      </c>
      <c r="D14" s="3">
        <v>2</v>
      </c>
      <c r="E14" s="3">
        <v>1</v>
      </c>
      <c r="F14" s="3">
        <v>1</v>
      </c>
      <c r="G14" s="3">
        <v>1</v>
      </c>
      <c r="H14" s="3">
        <v>2</v>
      </c>
      <c r="I14" s="3">
        <v>1</v>
      </c>
      <c r="J14" s="3">
        <v>2</v>
      </c>
      <c r="K14" s="3">
        <v>1</v>
      </c>
      <c r="L14" s="3">
        <v>1</v>
      </c>
      <c r="M14" s="3">
        <v>1</v>
      </c>
      <c r="N14" s="3">
        <v>4</v>
      </c>
      <c r="O14" s="3">
        <v>4</v>
      </c>
      <c r="P14" s="3">
        <v>4</v>
      </c>
      <c r="Q14" s="3">
        <v>1</v>
      </c>
      <c r="R14" s="3">
        <v>1</v>
      </c>
      <c r="T14" s="3">
        <f t="shared" si="1"/>
        <v>2</v>
      </c>
    </row>
    <row r="15" spans="1:20" ht="60">
      <c r="A15" s="1" t="s">
        <v>16</v>
      </c>
      <c r="B15" s="12">
        <f t="shared" si="3"/>
        <v>47</v>
      </c>
      <c r="C15" s="3">
        <v>2</v>
      </c>
      <c r="D15" s="3">
        <v>1</v>
      </c>
      <c r="E15" s="3">
        <v>3</v>
      </c>
      <c r="F15" s="3">
        <v>4</v>
      </c>
      <c r="G15" s="3">
        <v>3</v>
      </c>
      <c r="H15" s="3">
        <v>4</v>
      </c>
      <c r="I15" s="3">
        <v>3</v>
      </c>
      <c r="J15" s="3">
        <v>1</v>
      </c>
      <c r="K15" s="3">
        <v>3</v>
      </c>
      <c r="L15" s="3">
        <v>4</v>
      </c>
      <c r="M15" s="3">
        <v>4</v>
      </c>
      <c r="N15" s="3">
        <v>5</v>
      </c>
      <c r="O15" s="3">
        <v>5</v>
      </c>
      <c r="P15" s="3">
        <v>1</v>
      </c>
      <c r="Q15" s="3">
        <v>2</v>
      </c>
      <c r="R15" s="3">
        <v>2</v>
      </c>
      <c r="T15" s="3">
        <f t="shared" si="1"/>
        <v>2.9375</v>
      </c>
    </row>
    <row r="16" spans="1:20" ht="75">
      <c r="A16" s="1" t="s">
        <v>17</v>
      </c>
      <c r="B16" s="12">
        <f t="shared" si="3"/>
        <v>70</v>
      </c>
      <c r="C16" s="3">
        <v>4</v>
      </c>
      <c r="D16" s="3">
        <v>5</v>
      </c>
      <c r="E16" s="3">
        <v>5</v>
      </c>
      <c r="F16" s="3">
        <v>5</v>
      </c>
      <c r="G16" s="3">
        <v>5</v>
      </c>
      <c r="H16" s="3">
        <v>5</v>
      </c>
      <c r="I16" s="3">
        <v>5</v>
      </c>
      <c r="J16" s="3">
        <v>5</v>
      </c>
      <c r="K16" s="3">
        <v>5</v>
      </c>
      <c r="L16" s="3">
        <v>5</v>
      </c>
      <c r="M16" s="3">
        <v>5</v>
      </c>
      <c r="N16" s="3">
        <v>2</v>
      </c>
      <c r="O16" s="3">
        <v>1</v>
      </c>
      <c r="P16" s="3">
        <v>3</v>
      </c>
      <c r="Q16" s="3">
        <v>5</v>
      </c>
      <c r="R16" s="3">
        <v>5</v>
      </c>
      <c r="T16" s="3">
        <f t="shared" si="1"/>
        <v>4.375</v>
      </c>
    </row>
    <row r="17" spans="1:83" ht="75">
      <c r="A17" s="2" t="s">
        <v>707</v>
      </c>
      <c r="B17" s="12">
        <f t="shared" si="3"/>
        <v>44</v>
      </c>
      <c r="C17" s="3">
        <v>1</v>
      </c>
      <c r="D17" s="3">
        <v>3</v>
      </c>
      <c r="E17" s="3">
        <v>4</v>
      </c>
      <c r="F17" s="3">
        <v>3</v>
      </c>
      <c r="G17" s="3">
        <v>2</v>
      </c>
      <c r="H17" s="3">
        <v>1</v>
      </c>
      <c r="I17" s="3">
        <v>4</v>
      </c>
      <c r="J17" s="3">
        <v>3</v>
      </c>
      <c r="K17" s="3">
        <v>2</v>
      </c>
      <c r="L17" s="3">
        <v>2</v>
      </c>
      <c r="M17" s="3">
        <v>3</v>
      </c>
      <c r="N17" s="3">
        <v>3</v>
      </c>
      <c r="O17" s="3">
        <v>3</v>
      </c>
      <c r="P17" s="3">
        <v>2</v>
      </c>
      <c r="Q17" s="3">
        <v>4</v>
      </c>
      <c r="R17" s="3">
        <v>4</v>
      </c>
      <c r="T17" s="3">
        <f t="shared" si="1"/>
        <v>2.75</v>
      </c>
    </row>
    <row r="18" spans="1:83" ht="90">
      <c r="A18" s="2" t="s">
        <v>18</v>
      </c>
      <c r="B18" s="12">
        <f t="shared" si="3"/>
        <v>47</v>
      </c>
      <c r="C18" s="3">
        <v>3</v>
      </c>
      <c r="D18" s="3">
        <v>4</v>
      </c>
      <c r="E18" s="3">
        <v>2</v>
      </c>
      <c r="F18" s="3">
        <v>2</v>
      </c>
      <c r="G18" s="3">
        <v>4</v>
      </c>
      <c r="H18" s="3">
        <v>3</v>
      </c>
      <c r="I18" s="3">
        <v>2</v>
      </c>
      <c r="J18" s="3">
        <v>4</v>
      </c>
      <c r="K18" s="3">
        <v>4</v>
      </c>
      <c r="L18" s="3">
        <v>3</v>
      </c>
      <c r="M18" s="3">
        <v>2</v>
      </c>
      <c r="N18" s="3">
        <v>1</v>
      </c>
      <c r="O18" s="3">
        <v>2</v>
      </c>
      <c r="P18" s="3">
        <v>5</v>
      </c>
      <c r="Q18" s="3">
        <v>3</v>
      </c>
      <c r="R18" s="3">
        <v>3</v>
      </c>
      <c r="T18" s="3">
        <f t="shared" si="1"/>
        <v>2.9375</v>
      </c>
    </row>
    <row r="19" spans="1:83">
      <c r="A19" s="7" t="s">
        <v>6</v>
      </c>
      <c r="C19" s="3" t="s">
        <v>32</v>
      </c>
      <c r="D19" s="3" t="s">
        <v>33</v>
      </c>
      <c r="E19" s="3" t="s">
        <v>37</v>
      </c>
      <c r="F19" s="3" t="s">
        <v>36</v>
      </c>
      <c r="G19" s="3" t="s">
        <v>34</v>
      </c>
      <c r="H19" s="3" t="s">
        <v>35</v>
      </c>
      <c r="I19" s="3" t="s">
        <v>39</v>
      </c>
      <c r="J19" s="3" t="s">
        <v>41</v>
      </c>
      <c r="K19" s="3" t="s">
        <v>43</v>
      </c>
      <c r="L19" s="3" t="s">
        <v>44</v>
      </c>
      <c r="M19" s="3" t="s">
        <v>40</v>
      </c>
      <c r="N19" s="3" t="s">
        <v>38</v>
      </c>
      <c r="O19" s="3" t="s">
        <v>66</v>
      </c>
      <c r="P19" s="3" t="s">
        <v>67</v>
      </c>
      <c r="Q19" s="3" t="s">
        <v>68</v>
      </c>
      <c r="R19" s="3" t="s">
        <v>70</v>
      </c>
    </row>
    <row r="20" spans="1:83" ht="90">
      <c r="A20" s="2" t="s">
        <v>19</v>
      </c>
      <c r="B20" s="12">
        <f t="shared" ref="B20:B24" si="4">SUM(C20:R20)</f>
        <v>48</v>
      </c>
      <c r="C20" s="3">
        <v>4</v>
      </c>
      <c r="D20" s="3">
        <v>3</v>
      </c>
      <c r="E20" s="3">
        <v>2</v>
      </c>
      <c r="F20" s="3">
        <v>2</v>
      </c>
      <c r="G20" s="3">
        <v>2</v>
      </c>
      <c r="H20" s="3">
        <v>5</v>
      </c>
      <c r="I20" s="3">
        <v>2</v>
      </c>
      <c r="J20" s="3">
        <v>3</v>
      </c>
      <c r="K20" s="3">
        <v>4</v>
      </c>
      <c r="L20" s="3">
        <v>2</v>
      </c>
      <c r="M20" s="3">
        <v>2</v>
      </c>
      <c r="N20" s="3">
        <v>5</v>
      </c>
      <c r="O20" s="3">
        <v>4</v>
      </c>
      <c r="P20" s="3">
        <v>4</v>
      </c>
      <c r="Q20" s="3">
        <v>2</v>
      </c>
      <c r="R20" s="3">
        <v>2</v>
      </c>
      <c r="T20" s="3">
        <f t="shared" si="1"/>
        <v>3</v>
      </c>
    </row>
    <row r="21" spans="1:83" ht="90">
      <c r="A21" s="2" t="s">
        <v>20</v>
      </c>
      <c r="B21" s="12">
        <f t="shared" si="4"/>
        <v>55</v>
      </c>
      <c r="C21" s="3">
        <v>5</v>
      </c>
      <c r="D21" s="3">
        <v>2</v>
      </c>
      <c r="E21" s="3">
        <v>5</v>
      </c>
      <c r="F21" s="3">
        <v>4</v>
      </c>
      <c r="G21" s="3">
        <v>4</v>
      </c>
      <c r="H21" s="3">
        <v>2</v>
      </c>
      <c r="I21" s="3">
        <v>5</v>
      </c>
      <c r="J21" s="3">
        <v>4</v>
      </c>
      <c r="K21" s="3">
        <v>1</v>
      </c>
      <c r="L21" s="3">
        <v>5</v>
      </c>
      <c r="M21" s="3">
        <v>4</v>
      </c>
      <c r="N21" s="3">
        <v>4</v>
      </c>
      <c r="O21" s="3">
        <v>2</v>
      </c>
      <c r="P21" s="3">
        <v>1</v>
      </c>
      <c r="Q21" s="3">
        <v>3</v>
      </c>
      <c r="R21" s="3">
        <v>4</v>
      </c>
      <c r="T21" s="3">
        <f t="shared" si="1"/>
        <v>3.4375</v>
      </c>
    </row>
    <row r="22" spans="1:83" ht="75">
      <c r="A22" s="2" t="s">
        <v>21</v>
      </c>
      <c r="B22" s="12">
        <f t="shared" si="4"/>
        <v>21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5</v>
      </c>
      <c r="L22" s="3">
        <v>1</v>
      </c>
      <c r="M22" s="3">
        <v>1</v>
      </c>
      <c r="N22" s="3">
        <v>1</v>
      </c>
      <c r="O22" s="3">
        <v>1</v>
      </c>
      <c r="P22" s="3">
        <v>2</v>
      </c>
      <c r="Q22" s="3">
        <v>1</v>
      </c>
      <c r="R22" s="3">
        <v>1</v>
      </c>
      <c r="T22" s="3">
        <f t="shared" si="1"/>
        <v>1.3125</v>
      </c>
    </row>
    <row r="23" spans="1:83" ht="75">
      <c r="A23" s="2" t="s">
        <v>22</v>
      </c>
      <c r="B23" s="12">
        <f t="shared" si="4"/>
        <v>54</v>
      </c>
      <c r="C23" s="3">
        <v>2</v>
      </c>
      <c r="D23" s="3">
        <v>4</v>
      </c>
      <c r="E23" s="3">
        <v>3</v>
      </c>
      <c r="F23" s="3">
        <v>5</v>
      </c>
      <c r="G23" s="3">
        <v>3</v>
      </c>
      <c r="H23" s="3">
        <v>4</v>
      </c>
      <c r="I23" s="3">
        <v>3</v>
      </c>
      <c r="J23" s="3">
        <v>5</v>
      </c>
      <c r="K23" s="3">
        <v>2</v>
      </c>
      <c r="L23" s="3">
        <v>3</v>
      </c>
      <c r="M23" s="3">
        <v>3</v>
      </c>
      <c r="N23" s="3">
        <v>2</v>
      </c>
      <c r="O23" s="3">
        <v>3</v>
      </c>
      <c r="P23" s="3">
        <v>5</v>
      </c>
      <c r="Q23" s="3">
        <v>4</v>
      </c>
      <c r="R23" s="3">
        <v>3</v>
      </c>
      <c r="T23" s="3">
        <f t="shared" si="1"/>
        <v>3.375</v>
      </c>
    </row>
    <row r="24" spans="1:83" ht="75">
      <c r="A24" s="1" t="s">
        <v>23</v>
      </c>
      <c r="B24" s="12">
        <f t="shared" si="4"/>
        <v>62</v>
      </c>
      <c r="C24" s="3">
        <v>3</v>
      </c>
      <c r="D24" s="3">
        <v>5</v>
      </c>
      <c r="E24" s="3">
        <v>4</v>
      </c>
      <c r="F24" s="3">
        <v>3</v>
      </c>
      <c r="G24" s="3">
        <v>5</v>
      </c>
      <c r="H24" s="3">
        <v>3</v>
      </c>
      <c r="I24" s="3">
        <v>4</v>
      </c>
      <c r="J24" s="3">
        <v>2</v>
      </c>
      <c r="K24" s="3">
        <v>3</v>
      </c>
      <c r="L24" s="3">
        <v>4</v>
      </c>
      <c r="M24" s="3">
        <v>5</v>
      </c>
      <c r="N24" s="3">
        <v>3</v>
      </c>
      <c r="O24" s="3">
        <v>5</v>
      </c>
      <c r="P24" s="3">
        <v>3</v>
      </c>
      <c r="Q24" s="3">
        <v>5</v>
      </c>
      <c r="R24" s="3">
        <v>5</v>
      </c>
      <c r="T24" s="3">
        <f t="shared" si="1"/>
        <v>3.875</v>
      </c>
    </row>
    <row r="27" spans="1:83">
      <c r="A27" s="7" t="s">
        <v>24</v>
      </c>
      <c r="C27" s="3" t="s">
        <v>72</v>
      </c>
      <c r="D27" s="3" t="s">
        <v>34</v>
      </c>
      <c r="E27" s="3" t="s">
        <v>68</v>
      </c>
      <c r="F27" s="3" t="s">
        <v>74</v>
      </c>
      <c r="G27" s="3" t="s">
        <v>83</v>
      </c>
      <c r="H27" s="3" t="s">
        <v>94</v>
      </c>
      <c r="I27" s="3" t="s">
        <v>33</v>
      </c>
      <c r="J27" s="3" t="s">
        <v>96</v>
      </c>
      <c r="K27" s="3" t="s">
        <v>97</v>
      </c>
      <c r="L27" s="3" t="s">
        <v>98</v>
      </c>
      <c r="M27" s="3" t="s">
        <v>38</v>
      </c>
      <c r="N27" s="3" t="s">
        <v>43</v>
      </c>
      <c r="O27" s="3" t="s">
        <v>71</v>
      </c>
      <c r="P27" s="3" t="s">
        <v>67</v>
      </c>
      <c r="Q27" s="3" t="s">
        <v>66</v>
      </c>
      <c r="CE27"/>
    </row>
    <row r="28" spans="1:83" ht="90">
      <c r="A28" s="1" t="s">
        <v>93</v>
      </c>
      <c r="B28" s="12">
        <f t="shared" ref="B28:B32" si="5">SUM(C28:R28)</f>
        <v>35</v>
      </c>
      <c r="C28" s="3">
        <v>2</v>
      </c>
      <c r="D28" s="3">
        <v>1</v>
      </c>
      <c r="E28" s="3">
        <v>5</v>
      </c>
      <c r="F28" s="3">
        <v>1</v>
      </c>
      <c r="G28" s="3">
        <v>4</v>
      </c>
      <c r="H28" s="3">
        <v>4</v>
      </c>
      <c r="I28" s="3">
        <v>2</v>
      </c>
      <c r="J28" s="3">
        <v>1</v>
      </c>
      <c r="K28" s="3">
        <v>1</v>
      </c>
      <c r="L28" s="3">
        <v>1</v>
      </c>
      <c r="M28" s="3">
        <v>2</v>
      </c>
      <c r="N28" s="3">
        <v>5</v>
      </c>
      <c r="O28" s="3">
        <v>1</v>
      </c>
      <c r="P28" s="3">
        <v>1</v>
      </c>
      <c r="Q28" s="3">
        <v>4</v>
      </c>
      <c r="T28" s="3">
        <f t="shared" si="1"/>
        <v>2.3333333333333335</v>
      </c>
      <c r="CE28"/>
    </row>
    <row r="29" spans="1:83" ht="75">
      <c r="A29" s="1" t="s">
        <v>110</v>
      </c>
      <c r="B29" s="12">
        <f t="shared" si="5"/>
        <v>39</v>
      </c>
      <c r="C29" s="3">
        <v>1</v>
      </c>
      <c r="D29" s="3">
        <v>4</v>
      </c>
      <c r="E29" s="3">
        <v>2</v>
      </c>
      <c r="F29" s="3">
        <v>2</v>
      </c>
      <c r="G29" s="3">
        <v>5</v>
      </c>
      <c r="H29" s="3">
        <v>3</v>
      </c>
      <c r="I29" s="3">
        <v>1</v>
      </c>
      <c r="J29" s="3">
        <v>2</v>
      </c>
      <c r="K29" s="3">
        <v>4</v>
      </c>
      <c r="L29" s="3">
        <v>2</v>
      </c>
      <c r="M29" s="3">
        <v>4</v>
      </c>
      <c r="N29" s="3">
        <v>1</v>
      </c>
      <c r="O29" s="3">
        <v>3</v>
      </c>
      <c r="P29" s="3">
        <v>2</v>
      </c>
      <c r="Q29" s="3">
        <v>3</v>
      </c>
      <c r="T29" s="3">
        <f t="shared" si="1"/>
        <v>2.6</v>
      </c>
      <c r="CE29"/>
    </row>
    <row r="30" spans="1:83" ht="60">
      <c r="A30" s="1" t="s">
        <v>45</v>
      </c>
      <c r="B30" s="12">
        <f t="shared" si="5"/>
        <v>50</v>
      </c>
      <c r="C30" s="3">
        <v>5</v>
      </c>
      <c r="D30" s="3">
        <v>3</v>
      </c>
      <c r="E30" s="3">
        <v>3</v>
      </c>
      <c r="F30" s="3">
        <v>3</v>
      </c>
      <c r="G30" s="3">
        <v>3</v>
      </c>
      <c r="H30" s="3">
        <v>1</v>
      </c>
      <c r="I30" s="3">
        <v>3</v>
      </c>
      <c r="J30" s="3">
        <v>4</v>
      </c>
      <c r="K30" s="3">
        <v>3</v>
      </c>
      <c r="L30" s="3">
        <v>4</v>
      </c>
      <c r="M30" s="3">
        <v>5</v>
      </c>
      <c r="N30" s="3">
        <v>2</v>
      </c>
      <c r="O30" s="3">
        <v>5</v>
      </c>
      <c r="P30" s="3">
        <v>4</v>
      </c>
      <c r="Q30" s="3">
        <v>2</v>
      </c>
      <c r="T30" s="3">
        <f t="shared" si="1"/>
        <v>3.3333333333333335</v>
      </c>
      <c r="CE30"/>
    </row>
    <row r="31" spans="1:83" ht="90">
      <c r="A31" s="2" t="s">
        <v>46</v>
      </c>
      <c r="B31" s="12">
        <f t="shared" si="5"/>
        <v>50</v>
      </c>
      <c r="C31" s="3">
        <v>4</v>
      </c>
      <c r="D31" s="3">
        <v>2</v>
      </c>
      <c r="E31" s="3">
        <v>1</v>
      </c>
      <c r="F31" s="3">
        <v>5</v>
      </c>
      <c r="G31" s="3">
        <v>1</v>
      </c>
      <c r="H31" s="3">
        <v>2</v>
      </c>
      <c r="I31" s="3">
        <v>5</v>
      </c>
      <c r="J31" s="3">
        <v>5</v>
      </c>
      <c r="K31" s="3">
        <v>5</v>
      </c>
      <c r="L31" s="3">
        <v>5</v>
      </c>
      <c r="M31" s="3">
        <v>3</v>
      </c>
      <c r="N31" s="3">
        <v>4</v>
      </c>
      <c r="O31" s="3">
        <v>2</v>
      </c>
      <c r="P31" s="3">
        <v>5</v>
      </c>
      <c r="Q31" s="3">
        <v>1</v>
      </c>
      <c r="T31" s="3">
        <f t="shared" si="1"/>
        <v>3.3333333333333335</v>
      </c>
      <c r="CE31"/>
    </row>
    <row r="32" spans="1:83" ht="75">
      <c r="A32" s="1" t="s">
        <v>65</v>
      </c>
      <c r="B32" s="12">
        <f t="shared" si="5"/>
        <v>50</v>
      </c>
      <c r="C32" s="3">
        <v>3</v>
      </c>
      <c r="D32" s="3">
        <v>5</v>
      </c>
      <c r="E32" s="3">
        <v>4</v>
      </c>
      <c r="F32" s="3">
        <v>4</v>
      </c>
      <c r="G32" s="3">
        <v>2</v>
      </c>
      <c r="H32" s="3">
        <v>5</v>
      </c>
      <c r="I32" s="3">
        <v>4</v>
      </c>
      <c r="J32" s="3">
        <v>3</v>
      </c>
      <c r="K32" s="3">
        <v>2</v>
      </c>
      <c r="L32" s="3">
        <v>3</v>
      </c>
      <c r="M32" s="3">
        <v>1</v>
      </c>
      <c r="N32" s="3">
        <v>3</v>
      </c>
      <c r="O32" s="3">
        <v>4</v>
      </c>
      <c r="P32" s="3">
        <v>2</v>
      </c>
      <c r="Q32" s="3">
        <v>5</v>
      </c>
      <c r="T32" s="3">
        <f t="shared" si="1"/>
        <v>3.3333333333333335</v>
      </c>
      <c r="CE32"/>
    </row>
    <row r="33" spans="1:20">
      <c r="A33" s="7" t="s">
        <v>25</v>
      </c>
      <c r="C33" s="3" t="s">
        <v>72</v>
      </c>
      <c r="D33" s="3" t="s">
        <v>34</v>
      </c>
      <c r="E33" s="3" t="s">
        <v>74</v>
      </c>
      <c r="F33" s="3" t="s">
        <v>83</v>
      </c>
      <c r="G33" s="3" t="s">
        <v>39</v>
      </c>
      <c r="H33" s="3" t="s">
        <v>33</v>
      </c>
      <c r="I33" s="3" t="s">
        <v>71</v>
      </c>
      <c r="J33" s="3" t="s">
        <v>97</v>
      </c>
      <c r="K33" s="3" t="s">
        <v>98</v>
      </c>
      <c r="L33" s="3" t="s">
        <v>99</v>
      </c>
      <c r="M33" s="3" t="s">
        <v>100</v>
      </c>
      <c r="N33" s="3" t="s">
        <v>40</v>
      </c>
      <c r="O33" s="3" t="s">
        <v>38</v>
      </c>
      <c r="P33" s="3" t="s">
        <v>67</v>
      </c>
      <c r="Q33" s="3" t="s">
        <v>66</v>
      </c>
    </row>
    <row r="34" spans="1:20" ht="105">
      <c r="A34" s="2" t="s">
        <v>47</v>
      </c>
      <c r="B34" s="12">
        <f t="shared" ref="B34:B38" si="6">SUM(C34:R34)</f>
        <v>46</v>
      </c>
      <c r="C34" s="3">
        <v>3</v>
      </c>
      <c r="D34" s="3">
        <v>4</v>
      </c>
      <c r="E34" s="3">
        <v>1</v>
      </c>
      <c r="F34" s="3">
        <v>2</v>
      </c>
      <c r="G34" s="3">
        <v>2</v>
      </c>
      <c r="H34" s="3">
        <v>4</v>
      </c>
      <c r="I34" s="3">
        <v>4</v>
      </c>
      <c r="J34" s="3">
        <v>4</v>
      </c>
      <c r="K34" s="3">
        <v>3</v>
      </c>
      <c r="L34" s="3">
        <v>4</v>
      </c>
      <c r="M34" s="3">
        <v>5</v>
      </c>
      <c r="N34" s="3">
        <v>2</v>
      </c>
      <c r="O34" s="3">
        <v>1</v>
      </c>
      <c r="P34" s="3">
        <v>5</v>
      </c>
      <c r="Q34" s="3">
        <v>2</v>
      </c>
      <c r="T34" s="3">
        <f t="shared" si="1"/>
        <v>3.0666666666666669</v>
      </c>
    </row>
    <row r="35" spans="1:20" ht="75">
      <c r="A35" s="2" t="s">
        <v>48</v>
      </c>
      <c r="B35" s="12">
        <f t="shared" si="6"/>
        <v>56</v>
      </c>
      <c r="C35" s="3">
        <v>5</v>
      </c>
      <c r="D35" s="3">
        <v>5</v>
      </c>
      <c r="E35" s="3">
        <v>2</v>
      </c>
      <c r="F35" s="3">
        <v>4</v>
      </c>
      <c r="G35" s="3">
        <v>4</v>
      </c>
      <c r="H35" s="3">
        <v>5</v>
      </c>
      <c r="I35" s="3">
        <v>5</v>
      </c>
      <c r="J35" s="3">
        <v>3</v>
      </c>
      <c r="K35" s="3">
        <v>2</v>
      </c>
      <c r="L35" s="3">
        <v>5</v>
      </c>
      <c r="M35" s="3">
        <v>4</v>
      </c>
      <c r="N35" s="3">
        <v>3</v>
      </c>
      <c r="O35" s="3">
        <v>3</v>
      </c>
      <c r="P35" s="3">
        <v>2</v>
      </c>
      <c r="Q35" s="3">
        <v>4</v>
      </c>
      <c r="T35" s="3">
        <f t="shared" si="1"/>
        <v>3.7333333333333334</v>
      </c>
    </row>
    <row r="36" spans="1:20" ht="60">
      <c r="A36" s="1" t="s">
        <v>49</v>
      </c>
      <c r="B36" s="12">
        <f t="shared" si="6"/>
        <v>42</v>
      </c>
      <c r="C36" s="3">
        <v>2</v>
      </c>
      <c r="D36" s="3">
        <v>3</v>
      </c>
      <c r="E36" s="3">
        <v>3</v>
      </c>
      <c r="F36" s="3">
        <v>1</v>
      </c>
      <c r="G36" s="3">
        <v>3</v>
      </c>
      <c r="H36" s="3">
        <v>2</v>
      </c>
      <c r="I36" s="3">
        <v>2</v>
      </c>
      <c r="J36" s="3">
        <v>1</v>
      </c>
      <c r="K36" s="3">
        <v>4</v>
      </c>
      <c r="L36" s="3">
        <v>1</v>
      </c>
      <c r="M36" s="3">
        <v>2</v>
      </c>
      <c r="N36" s="3">
        <v>5</v>
      </c>
      <c r="O36" s="3">
        <v>4</v>
      </c>
      <c r="P36" s="3">
        <v>4</v>
      </c>
      <c r="Q36" s="3">
        <v>5</v>
      </c>
      <c r="T36" s="3">
        <f t="shared" si="1"/>
        <v>2.8</v>
      </c>
    </row>
    <row r="37" spans="1:20" ht="75">
      <c r="A37" s="2" t="s">
        <v>50</v>
      </c>
      <c r="B37" s="12">
        <f t="shared" si="6"/>
        <v>44</v>
      </c>
      <c r="C37" s="3">
        <v>4</v>
      </c>
      <c r="D37" s="3">
        <v>2</v>
      </c>
      <c r="E37" s="3">
        <v>4</v>
      </c>
      <c r="F37" s="3">
        <v>5</v>
      </c>
      <c r="G37" s="3">
        <v>5</v>
      </c>
      <c r="H37" s="3">
        <v>1</v>
      </c>
      <c r="I37" s="3">
        <v>3</v>
      </c>
      <c r="J37" s="3">
        <v>5</v>
      </c>
      <c r="K37" s="3">
        <v>1</v>
      </c>
      <c r="L37" s="3">
        <v>2</v>
      </c>
      <c r="M37" s="3">
        <v>3</v>
      </c>
      <c r="N37" s="3">
        <v>1</v>
      </c>
      <c r="O37" s="3">
        <v>2</v>
      </c>
      <c r="P37" s="3">
        <v>3</v>
      </c>
      <c r="Q37" s="3">
        <v>3</v>
      </c>
      <c r="T37" s="3">
        <f t="shared" si="1"/>
        <v>2.9333333333333331</v>
      </c>
    </row>
    <row r="38" spans="1:20" ht="60">
      <c r="A38" s="1" t="s">
        <v>112</v>
      </c>
      <c r="B38" s="12">
        <f t="shared" si="6"/>
        <v>37</v>
      </c>
      <c r="C38" s="3">
        <v>1</v>
      </c>
      <c r="D38" s="3">
        <v>1</v>
      </c>
      <c r="E38" s="3">
        <v>5</v>
      </c>
      <c r="F38" s="3">
        <v>3</v>
      </c>
      <c r="G38" s="3">
        <v>1</v>
      </c>
      <c r="H38" s="3">
        <v>3</v>
      </c>
      <c r="I38" s="3">
        <v>1</v>
      </c>
      <c r="J38" s="3">
        <v>2</v>
      </c>
      <c r="K38" s="3">
        <v>5</v>
      </c>
      <c r="L38" s="3">
        <v>3</v>
      </c>
      <c r="M38" s="3">
        <v>1</v>
      </c>
      <c r="N38" s="3">
        <v>4</v>
      </c>
      <c r="O38" s="3">
        <v>5</v>
      </c>
      <c r="P38" s="3">
        <v>1</v>
      </c>
      <c r="Q38" s="3">
        <v>1</v>
      </c>
      <c r="T38" s="3">
        <f t="shared" si="1"/>
        <v>2.4666666666666668</v>
      </c>
    </row>
    <row r="39" spans="1:20">
      <c r="A39" s="7" t="s">
        <v>26</v>
      </c>
      <c r="C39" s="3" t="s">
        <v>71</v>
      </c>
      <c r="D39" s="3" t="s">
        <v>73</v>
      </c>
      <c r="E39" s="3" t="s">
        <v>74</v>
      </c>
      <c r="F39" s="3" t="s">
        <v>83</v>
      </c>
      <c r="G39" s="3" t="s">
        <v>39</v>
      </c>
      <c r="H39" s="3" t="s">
        <v>33</v>
      </c>
      <c r="I39" s="3" t="s">
        <v>34</v>
      </c>
      <c r="J39" s="3" t="s">
        <v>97</v>
      </c>
      <c r="K39" s="3" t="s">
        <v>68</v>
      </c>
      <c r="L39" s="3" t="s">
        <v>100</v>
      </c>
      <c r="M39" s="3" t="s">
        <v>98</v>
      </c>
      <c r="N39" s="3" t="s">
        <v>40</v>
      </c>
      <c r="O39" s="3" t="s">
        <v>38</v>
      </c>
      <c r="P39" s="3" t="s">
        <v>67</v>
      </c>
    </row>
    <row r="40" spans="1:20" ht="75">
      <c r="A40" s="2" t="s">
        <v>111</v>
      </c>
      <c r="B40" s="12">
        <f t="shared" ref="B40:B44" si="7">SUM(C40:R40)</f>
        <v>44</v>
      </c>
      <c r="C40" s="3">
        <v>2</v>
      </c>
      <c r="D40" s="3">
        <v>2</v>
      </c>
      <c r="E40" s="3">
        <v>5</v>
      </c>
      <c r="F40" s="3">
        <v>4</v>
      </c>
      <c r="G40" s="3">
        <v>2</v>
      </c>
      <c r="H40" s="3">
        <v>2</v>
      </c>
      <c r="I40" s="3">
        <v>3</v>
      </c>
      <c r="J40" s="3">
        <v>5</v>
      </c>
      <c r="K40" s="3">
        <v>1</v>
      </c>
      <c r="L40" s="3">
        <v>5</v>
      </c>
      <c r="M40" s="3">
        <v>4</v>
      </c>
      <c r="N40" s="3">
        <v>4</v>
      </c>
      <c r="O40" s="3">
        <v>4</v>
      </c>
      <c r="P40" s="3">
        <v>1</v>
      </c>
      <c r="T40" s="3">
        <f t="shared" si="1"/>
        <v>3.1428571428571428</v>
      </c>
    </row>
    <row r="41" spans="1:20" ht="60">
      <c r="A41" s="1" t="s">
        <v>63</v>
      </c>
      <c r="B41" s="12">
        <f t="shared" si="7"/>
        <v>45</v>
      </c>
      <c r="C41" s="3">
        <v>3</v>
      </c>
      <c r="D41" s="3">
        <v>1</v>
      </c>
      <c r="E41" s="3">
        <v>3</v>
      </c>
      <c r="F41" s="3">
        <v>5</v>
      </c>
      <c r="G41" s="3">
        <v>3</v>
      </c>
      <c r="H41" s="3">
        <v>3</v>
      </c>
      <c r="I41" s="3">
        <v>4</v>
      </c>
      <c r="J41" s="3">
        <v>1</v>
      </c>
      <c r="K41" s="3">
        <v>5</v>
      </c>
      <c r="L41" s="3">
        <v>3</v>
      </c>
      <c r="M41" s="3">
        <v>3</v>
      </c>
      <c r="N41" s="3">
        <v>3</v>
      </c>
      <c r="O41" s="3">
        <v>5</v>
      </c>
      <c r="P41" s="3">
        <v>3</v>
      </c>
      <c r="T41" s="3">
        <f t="shared" si="1"/>
        <v>3.2142857142857144</v>
      </c>
    </row>
    <row r="42" spans="1:20" ht="75">
      <c r="A42" s="2" t="s">
        <v>51</v>
      </c>
      <c r="B42" s="12">
        <f t="shared" si="7"/>
        <v>36</v>
      </c>
      <c r="C42" s="3">
        <v>1</v>
      </c>
      <c r="D42" s="3">
        <v>3</v>
      </c>
      <c r="E42" s="3">
        <v>4</v>
      </c>
      <c r="F42" s="3">
        <v>3</v>
      </c>
      <c r="G42" s="3">
        <v>5</v>
      </c>
      <c r="H42" s="3">
        <v>1</v>
      </c>
      <c r="I42" s="3">
        <v>1</v>
      </c>
      <c r="J42" s="3">
        <v>2</v>
      </c>
      <c r="K42" s="3">
        <v>3</v>
      </c>
      <c r="L42" s="3">
        <v>4</v>
      </c>
      <c r="M42" s="3">
        <v>1</v>
      </c>
      <c r="N42" s="3">
        <v>2</v>
      </c>
      <c r="O42" s="3">
        <v>1</v>
      </c>
      <c r="P42" s="3">
        <v>5</v>
      </c>
      <c r="T42" s="3">
        <f t="shared" si="1"/>
        <v>2.5714285714285716</v>
      </c>
    </row>
    <row r="43" spans="1:20" ht="75">
      <c r="A43" s="2" t="s">
        <v>52</v>
      </c>
      <c r="B43" s="12">
        <f t="shared" si="7"/>
        <v>31</v>
      </c>
      <c r="C43" s="3">
        <v>4</v>
      </c>
      <c r="D43" s="3">
        <v>4</v>
      </c>
      <c r="E43" s="3">
        <v>1</v>
      </c>
      <c r="F43" s="3">
        <v>1</v>
      </c>
      <c r="G43" s="3">
        <v>1</v>
      </c>
      <c r="H43" s="3">
        <v>4</v>
      </c>
      <c r="I43" s="3">
        <v>2</v>
      </c>
      <c r="J43" s="3">
        <v>3</v>
      </c>
      <c r="K43" s="3">
        <v>2</v>
      </c>
      <c r="L43" s="3">
        <v>2</v>
      </c>
      <c r="M43" s="3">
        <v>2</v>
      </c>
      <c r="N43" s="3">
        <v>1</v>
      </c>
      <c r="O43" s="3">
        <v>2</v>
      </c>
      <c r="P43" s="3">
        <v>2</v>
      </c>
      <c r="T43" s="3">
        <f t="shared" si="1"/>
        <v>2.2142857142857144</v>
      </c>
    </row>
    <row r="44" spans="1:20" ht="75">
      <c r="A44" s="1" t="s">
        <v>53</v>
      </c>
      <c r="B44" s="12">
        <f t="shared" si="7"/>
        <v>54</v>
      </c>
      <c r="C44" s="3">
        <v>5</v>
      </c>
      <c r="D44" s="3">
        <v>5</v>
      </c>
      <c r="E44" s="3">
        <v>2</v>
      </c>
      <c r="F44" s="3">
        <v>2</v>
      </c>
      <c r="G44" s="3">
        <v>4</v>
      </c>
      <c r="H44" s="3">
        <v>5</v>
      </c>
      <c r="I44" s="3">
        <v>5</v>
      </c>
      <c r="J44" s="3">
        <v>4</v>
      </c>
      <c r="K44" s="3">
        <v>4</v>
      </c>
      <c r="L44" s="3">
        <v>1</v>
      </c>
      <c r="M44" s="3">
        <v>5</v>
      </c>
      <c r="N44" s="3">
        <v>5</v>
      </c>
      <c r="O44" s="3">
        <v>3</v>
      </c>
      <c r="P44" s="3">
        <v>4</v>
      </c>
      <c r="T44" s="3">
        <f t="shared" si="1"/>
        <v>3.8571428571428572</v>
      </c>
    </row>
    <row r="45" spans="1:20">
      <c r="A45" s="7" t="s">
        <v>27</v>
      </c>
      <c r="C45" s="3" t="s">
        <v>72</v>
      </c>
      <c r="D45" s="3" t="s">
        <v>71</v>
      </c>
      <c r="E45" s="3" t="s">
        <v>41</v>
      </c>
      <c r="F45" s="3" t="s">
        <v>83</v>
      </c>
      <c r="G45" s="3" t="s">
        <v>33</v>
      </c>
      <c r="H45" s="3" t="s">
        <v>97</v>
      </c>
      <c r="I45" s="3" t="s">
        <v>98</v>
      </c>
      <c r="J45" s="3" t="s">
        <v>68</v>
      </c>
      <c r="K45" s="3" t="s">
        <v>100</v>
      </c>
      <c r="L45" s="3" t="s">
        <v>34</v>
      </c>
      <c r="M45" s="3" t="s">
        <v>96</v>
      </c>
      <c r="N45" s="3" t="s">
        <v>109</v>
      </c>
      <c r="O45" s="3" t="s">
        <v>94</v>
      </c>
      <c r="P45" s="3" t="s">
        <v>67</v>
      </c>
    </row>
    <row r="46" spans="1:20" ht="75">
      <c r="A46" s="1" t="s">
        <v>54</v>
      </c>
      <c r="B46" s="12">
        <f t="shared" ref="B46:B50" si="8">SUM(C46:R46)</f>
        <v>30</v>
      </c>
      <c r="C46" s="3">
        <v>3</v>
      </c>
      <c r="D46" s="3">
        <v>1</v>
      </c>
      <c r="E46" s="3">
        <v>1</v>
      </c>
      <c r="F46" s="3">
        <v>5</v>
      </c>
      <c r="G46" s="3">
        <v>1</v>
      </c>
      <c r="H46" s="3">
        <v>3</v>
      </c>
      <c r="I46" s="3">
        <v>1</v>
      </c>
      <c r="J46" s="3">
        <v>5</v>
      </c>
      <c r="K46" s="3">
        <v>1</v>
      </c>
      <c r="L46" s="3">
        <v>1</v>
      </c>
      <c r="M46" s="3">
        <v>1</v>
      </c>
      <c r="N46" s="3">
        <v>3</v>
      </c>
      <c r="O46" s="3">
        <v>3</v>
      </c>
      <c r="P46" s="3">
        <v>1</v>
      </c>
      <c r="T46" s="3">
        <f t="shared" si="1"/>
        <v>2.1428571428571428</v>
      </c>
    </row>
    <row r="47" spans="1:20" ht="75">
      <c r="A47" s="1" t="s">
        <v>55</v>
      </c>
      <c r="B47" s="12">
        <f t="shared" si="8"/>
        <v>35</v>
      </c>
      <c r="C47" s="3">
        <v>4</v>
      </c>
      <c r="D47" s="3">
        <v>2</v>
      </c>
      <c r="E47" s="3">
        <v>2</v>
      </c>
      <c r="F47" s="3">
        <v>1</v>
      </c>
      <c r="G47" s="3">
        <v>5</v>
      </c>
      <c r="H47" s="3">
        <v>1</v>
      </c>
      <c r="I47" s="3">
        <v>5</v>
      </c>
      <c r="J47" s="3">
        <v>1</v>
      </c>
      <c r="K47" s="3">
        <v>4</v>
      </c>
      <c r="L47" s="3">
        <v>3</v>
      </c>
      <c r="M47" s="3">
        <v>3</v>
      </c>
      <c r="N47" s="3">
        <v>1</v>
      </c>
      <c r="O47" s="3">
        <v>1</v>
      </c>
      <c r="P47" s="3">
        <v>2</v>
      </c>
      <c r="T47" s="3">
        <f t="shared" si="1"/>
        <v>2.5</v>
      </c>
    </row>
    <row r="48" spans="1:20" ht="90">
      <c r="A48" s="2" t="s">
        <v>56</v>
      </c>
      <c r="B48" s="12">
        <f t="shared" si="8"/>
        <v>51</v>
      </c>
      <c r="C48" s="3">
        <v>5</v>
      </c>
      <c r="D48" s="3">
        <v>4</v>
      </c>
      <c r="E48" s="3">
        <v>3</v>
      </c>
      <c r="F48" s="3">
        <v>4</v>
      </c>
      <c r="G48" s="3">
        <v>3</v>
      </c>
      <c r="H48" s="3">
        <v>2</v>
      </c>
      <c r="I48" s="3">
        <v>4</v>
      </c>
      <c r="J48" s="3">
        <v>4</v>
      </c>
      <c r="K48" s="3">
        <v>3</v>
      </c>
      <c r="L48" s="3">
        <v>5</v>
      </c>
      <c r="M48" s="3">
        <v>5</v>
      </c>
      <c r="N48" s="3">
        <v>2</v>
      </c>
      <c r="O48" s="3">
        <v>2</v>
      </c>
      <c r="P48" s="3">
        <v>5</v>
      </c>
      <c r="T48" s="3">
        <f t="shared" si="1"/>
        <v>3.6428571428571428</v>
      </c>
    </row>
    <row r="49" spans="1:20" ht="105">
      <c r="A49" s="2" t="s">
        <v>95</v>
      </c>
      <c r="B49" s="12">
        <f t="shared" si="8"/>
        <v>53</v>
      </c>
      <c r="C49" s="3">
        <v>2</v>
      </c>
      <c r="D49" s="3">
        <v>5</v>
      </c>
      <c r="E49" s="3">
        <v>5</v>
      </c>
      <c r="F49" s="3">
        <v>2</v>
      </c>
      <c r="G49" s="3">
        <v>4</v>
      </c>
      <c r="H49" s="3">
        <v>4</v>
      </c>
      <c r="I49" s="3">
        <v>3</v>
      </c>
      <c r="J49" s="3">
        <v>3</v>
      </c>
      <c r="K49" s="3">
        <v>5</v>
      </c>
      <c r="L49" s="3">
        <v>4</v>
      </c>
      <c r="M49" s="3">
        <v>2</v>
      </c>
      <c r="N49" s="3">
        <v>5</v>
      </c>
      <c r="O49" s="3">
        <v>5</v>
      </c>
      <c r="P49" s="3">
        <v>4</v>
      </c>
      <c r="T49" s="3">
        <f t="shared" si="1"/>
        <v>3.7857142857142856</v>
      </c>
    </row>
    <row r="50" spans="1:20" ht="75">
      <c r="A50" s="2" t="s">
        <v>58</v>
      </c>
      <c r="B50" s="12">
        <f t="shared" si="8"/>
        <v>41</v>
      </c>
      <c r="C50" s="3">
        <v>1</v>
      </c>
      <c r="D50" s="3">
        <v>3</v>
      </c>
      <c r="E50" s="3">
        <v>4</v>
      </c>
      <c r="F50" s="3">
        <v>3</v>
      </c>
      <c r="G50" s="3">
        <v>2</v>
      </c>
      <c r="H50" s="3">
        <v>5</v>
      </c>
      <c r="I50" s="3">
        <v>2</v>
      </c>
      <c r="J50" s="3">
        <v>2</v>
      </c>
      <c r="K50" s="3">
        <v>2</v>
      </c>
      <c r="L50" s="3">
        <v>2</v>
      </c>
      <c r="M50" s="3">
        <v>4</v>
      </c>
      <c r="N50" s="3">
        <v>4</v>
      </c>
      <c r="O50" s="3">
        <v>4</v>
      </c>
      <c r="P50" s="3">
        <v>3</v>
      </c>
      <c r="T50" s="3">
        <f t="shared" si="1"/>
        <v>2.9285714285714284</v>
      </c>
    </row>
    <row r="53" spans="1:20">
      <c r="A53" s="7" t="s">
        <v>28</v>
      </c>
      <c r="C53" s="3" t="s">
        <v>83</v>
      </c>
      <c r="D53" s="3" t="s">
        <v>114</v>
      </c>
      <c r="E53" s="3" t="s">
        <v>94</v>
      </c>
      <c r="F53" s="3" t="s">
        <v>71</v>
      </c>
      <c r="G53" s="3" t="s">
        <v>34</v>
      </c>
      <c r="H53" s="3" t="s">
        <v>98</v>
      </c>
      <c r="I53" s="3" t="s">
        <v>72</v>
      </c>
      <c r="J53" s="3" t="s">
        <v>96</v>
      </c>
      <c r="K53" s="3" t="s">
        <v>100</v>
      </c>
      <c r="L53" s="3" t="s">
        <v>68</v>
      </c>
      <c r="M53" s="3" t="s">
        <v>109</v>
      </c>
      <c r="N53" s="3" t="s">
        <v>161</v>
      </c>
      <c r="O53" s="3" t="s">
        <v>67</v>
      </c>
    </row>
    <row r="54" spans="1:20" ht="75">
      <c r="A54" s="1" t="s">
        <v>84</v>
      </c>
      <c r="B54" s="12">
        <f t="shared" ref="B54:B58" si="9">SUM(C54:R54)</f>
        <v>43</v>
      </c>
      <c r="C54" s="3">
        <v>4</v>
      </c>
      <c r="D54" s="3">
        <v>5</v>
      </c>
      <c r="E54" s="3">
        <v>3</v>
      </c>
      <c r="F54" s="3">
        <v>4</v>
      </c>
      <c r="G54" s="3">
        <v>2</v>
      </c>
      <c r="H54" s="3">
        <v>2</v>
      </c>
      <c r="I54" s="3">
        <v>4</v>
      </c>
      <c r="J54" s="3">
        <v>5</v>
      </c>
      <c r="K54" s="3">
        <v>2</v>
      </c>
      <c r="L54" s="3">
        <v>3</v>
      </c>
      <c r="M54" s="3">
        <v>2</v>
      </c>
      <c r="N54" s="3">
        <v>2</v>
      </c>
      <c r="O54" s="3">
        <v>5</v>
      </c>
      <c r="T54" s="3">
        <f t="shared" si="1"/>
        <v>3.3076923076923075</v>
      </c>
    </row>
    <row r="55" spans="1:20" ht="105">
      <c r="A55" s="2" t="s">
        <v>85</v>
      </c>
      <c r="B55" s="12">
        <f t="shared" si="9"/>
        <v>43</v>
      </c>
      <c r="C55" s="3">
        <v>3</v>
      </c>
      <c r="D55" s="3">
        <v>4</v>
      </c>
      <c r="E55" s="3">
        <v>4</v>
      </c>
      <c r="F55" s="3">
        <v>5</v>
      </c>
      <c r="G55" s="3">
        <v>5</v>
      </c>
      <c r="H55" s="3">
        <v>1</v>
      </c>
      <c r="I55" s="3">
        <v>3</v>
      </c>
      <c r="J55" s="3">
        <v>2</v>
      </c>
      <c r="K55" s="3">
        <v>3</v>
      </c>
      <c r="L55" s="3">
        <v>2</v>
      </c>
      <c r="M55" s="3">
        <v>4</v>
      </c>
      <c r="N55" s="3">
        <v>3</v>
      </c>
      <c r="O55" s="3">
        <v>4</v>
      </c>
      <c r="T55" s="3">
        <f t="shared" si="1"/>
        <v>3.3076923076923075</v>
      </c>
    </row>
    <row r="56" spans="1:20" ht="60">
      <c r="A56" s="1" t="s">
        <v>86</v>
      </c>
      <c r="B56" s="12">
        <f t="shared" si="9"/>
        <v>51</v>
      </c>
      <c r="C56" s="3">
        <v>5</v>
      </c>
      <c r="D56" s="3">
        <v>2</v>
      </c>
      <c r="E56" s="3">
        <v>5</v>
      </c>
      <c r="F56" s="3">
        <v>3</v>
      </c>
      <c r="G56" s="3">
        <v>4</v>
      </c>
      <c r="H56" s="3">
        <v>3</v>
      </c>
      <c r="I56" s="3">
        <v>5</v>
      </c>
      <c r="J56" s="3">
        <v>4</v>
      </c>
      <c r="K56" s="3">
        <v>4</v>
      </c>
      <c r="L56" s="3">
        <v>4</v>
      </c>
      <c r="M56" s="3">
        <v>5</v>
      </c>
      <c r="N56" s="3">
        <v>5</v>
      </c>
      <c r="O56" s="3">
        <v>2</v>
      </c>
      <c r="T56" s="3">
        <f t="shared" si="1"/>
        <v>3.9230769230769229</v>
      </c>
    </row>
    <row r="57" spans="1:20" ht="90">
      <c r="A57" s="2" t="s">
        <v>113</v>
      </c>
      <c r="B57" s="12">
        <f t="shared" si="9"/>
        <v>39</v>
      </c>
      <c r="C57" s="3">
        <v>2</v>
      </c>
      <c r="D57" s="3">
        <v>1</v>
      </c>
      <c r="E57" s="3">
        <v>2</v>
      </c>
      <c r="F57" s="3">
        <v>2</v>
      </c>
      <c r="G57" s="3">
        <v>3</v>
      </c>
      <c r="H57" s="3">
        <v>4</v>
      </c>
      <c r="I57" s="3">
        <v>2</v>
      </c>
      <c r="J57" s="3">
        <v>3</v>
      </c>
      <c r="K57" s="3">
        <v>5</v>
      </c>
      <c r="L57" s="3">
        <v>5</v>
      </c>
      <c r="M57" s="3">
        <v>3</v>
      </c>
      <c r="N57" s="3">
        <v>4</v>
      </c>
      <c r="O57" s="3">
        <v>3</v>
      </c>
      <c r="T57" s="3">
        <f t="shared" si="1"/>
        <v>3</v>
      </c>
    </row>
    <row r="58" spans="1:20" ht="90">
      <c r="A58" s="2" t="s">
        <v>87</v>
      </c>
      <c r="B58" s="12">
        <f t="shared" si="9"/>
        <v>19</v>
      </c>
      <c r="C58" s="3">
        <v>1</v>
      </c>
      <c r="D58" s="3">
        <v>3</v>
      </c>
      <c r="E58" s="3">
        <v>1</v>
      </c>
      <c r="F58" s="3">
        <v>1</v>
      </c>
      <c r="G58" s="3">
        <v>1</v>
      </c>
      <c r="H58" s="3">
        <v>5</v>
      </c>
      <c r="I58" s="3">
        <v>1</v>
      </c>
      <c r="J58" s="3">
        <v>1</v>
      </c>
      <c r="K58" s="3">
        <v>1</v>
      </c>
      <c r="L58" s="3">
        <v>1</v>
      </c>
      <c r="M58" s="3">
        <v>1</v>
      </c>
      <c r="N58" s="3">
        <v>1</v>
      </c>
      <c r="O58" s="3">
        <v>1</v>
      </c>
      <c r="T58" s="3">
        <f t="shared" si="1"/>
        <v>1.4615384615384615</v>
      </c>
    </row>
    <row r="59" spans="1:20">
      <c r="A59" s="7" t="s">
        <v>29</v>
      </c>
      <c r="C59" s="4" t="s">
        <v>83</v>
      </c>
      <c r="D59" s="3" t="s">
        <v>114</v>
      </c>
      <c r="E59" s="3" t="s">
        <v>71</v>
      </c>
      <c r="F59" s="3" t="s">
        <v>34</v>
      </c>
      <c r="G59" s="3" t="s">
        <v>74</v>
      </c>
      <c r="H59" s="3" t="s">
        <v>72</v>
      </c>
      <c r="I59" s="3" t="s">
        <v>98</v>
      </c>
      <c r="J59" s="3" t="s">
        <v>100</v>
      </c>
      <c r="K59" s="3" t="s">
        <v>96</v>
      </c>
      <c r="L59" s="3" t="s">
        <v>68</v>
      </c>
      <c r="M59" s="3" t="s">
        <v>109</v>
      </c>
      <c r="N59" s="3" t="s">
        <v>39</v>
      </c>
      <c r="O59" s="3" t="s">
        <v>66</v>
      </c>
      <c r="P59" s="3" t="s">
        <v>161</v>
      </c>
      <c r="Q59" s="3" t="s">
        <v>67</v>
      </c>
    </row>
    <row r="60" spans="1:20" ht="90">
      <c r="A60" s="2" t="s">
        <v>88</v>
      </c>
      <c r="B60" s="12">
        <f t="shared" ref="B60:B64" si="10">SUM(C60:R60)</f>
        <v>58</v>
      </c>
      <c r="C60" s="3">
        <v>4</v>
      </c>
      <c r="D60" s="3">
        <v>3</v>
      </c>
      <c r="E60" s="3">
        <v>4</v>
      </c>
      <c r="F60" s="3">
        <v>4</v>
      </c>
      <c r="G60" s="3">
        <v>3</v>
      </c>
      <c r="H60" s="3">
        <v>4</v>
      </c>
      <c r="I60" s="3">
        <v>4</v>
      </c>
      <c r="J60" s="3">
        <v>5</v>
      </c>
      <c r="K60" s="3">
        <v>5</v>
      </c>
      <c r="L60" s="3">
        <v>5</v>
      </c>
      <c r="M60" s="3">
        <v>5</v>
      </c>
      <c r="N60" s="3">
        <v>4</v>
      </c>
      <c r="O60" s="3">
        <v>2</v>
      </c>
      <c r="P60" s="3">
        <v>5</v>
      </c>
      <c r="Q60" s="3">
        <v>1</v>
      </c>
      <c r="T60" s="3">
        <f t="shared" si="1"/>
        <v>3.8666666666666667</v>
      </c>
    </row>
    <row r="61" spans="1:20" ht="75">
      <c r="A61" s="1" t="s">
        <v>89</v>
      </c>
      <c r="B61" s="12">
        <f t="shared" si="10"/>
        <v>52</v>
      </c>
      <c r="C61" s="3">
        <v>1</v>
      </c>
      <c r="D61" s="3">
        <v>4</v>
      </c>
      <c r="E61" s="3">
        <v>5</v>
      </c>
      <c r="F61" s="3">
        <v>5</v>
      </c>
      <c r="G61" s="3">
        <v>4</v>
      </c>
      <c r="H61" s="3">
        <v>3</v>
      </c>
      <c r="I61" s="3">
        <v>3</v>
      </c>
      <c r="J61" s="3">
        <v>2</v>
      </c>
      <c r="K61" s="3">
        <v>3</v>
      </c>
      <c r="L61" s="3">
        <v>3</v>
      </c>
      <c r="M61" s="3">
        <v>4</v>
      </c>
      <c r="N61" s="3">
        <v>5</v>
      </c>
      <c r="O61" s="3">
        <v>4</v>
      </c>
      <c r="P61" s="3">
        <v>1</v>
      </c>
      <c r="Q61" s="3">
        <v>5</v>
      </c>
      <c r="T61" s="3">
        <f t="shared" si="1"/>
        <v>3.4666666666666668</v>
      </c>
    </row>
    <row r="62" spans="1:20" ht="75">
      <c r="A62" s="2" t="s">
        <v>90</v>
      </c>
      <c r="B62" s="12">
        <f t="shared" si="10"/>
        <v>39</v>
      </c>
      <c r="C62" s="3">
        <v>3</v>
      </c>
      <c r="D62" s="3">
        <v>5</v>
      </c>
      <c r="E62" s="3">
        <v>3</v>
      </c>
      <c r="F62" s="3">
        <v>3</v>
      </c>
      <c r="G62" s="3">
        <v>1</v>
      </c>
      <c r="H62" s="3">
        <v>5</v>
      </c>
      <c r="I62" s="3">
        <v>2</v>
      </c>
      <c r="J62" s="3">
        <v>3</v>
      </c>
      <c r="K62" s="3">
        <v>2</v>
      </c>
      <c r="L62" s="3">
        <v>1</v>
      </c>
      <c r="M62" s="3">
        <v>3</v>
      </c>
      <c r="N62" s="3">
        <v>2</v>
      </c>
      <c r="O62" s="3">
        <v>1</v>
      </c>
      <c r="P62" s="3">
        <v>3</v>
      </c>
      <c r="Q62" s="3">
        <v>2</v>
      </c>
      <c r="T62" s="3">
        <f t="shared" si="1"/>
        <v>2.6</v>
      </c>
    </row>
    <row r="63" spans="1:20" ht="75">
      <c r="A63" s="2" t="s">
        <v>91</v>
      </c>
      <c r="B63" s="12">
        <f t="shared" si="10"/>
        <v>37</v>
      </c>
      <c r="C63" s="3">
        <v>2</v>
      </c>
      <c r="D63" s="3">
        <v>2</v>
      </c>
      <c r="E63" s="3">
        <v>1</v>
      </c>
      <c r="F63" s="3">
        <v>1</v>
      </c>
      <c r="G63" s="3">
        <v>2</v>
      </c>
      <c r="H63" s="3">
        <v>2</v>
      </c>
      <c r="I63" s="3">
        <v>5</v>
      </c>
      <c r="J63" s="3">
        <v>1</v>
      </c>
      <c r="K63" s="3">
        <v>4</v>
      </c>
      <c r="L63" s="3">
        <v>4</v>
      </c>
      <c r="M63" s="3">
        <v>2</v>
      </c>
      <c r="N63" s="3">
        <v>1</v>
      </c>
      <c r="O63" s="3">
        <v>5</v>
      </c>
      <c r="P63" s="3">
        <v>2</v>
      </c>
      <c r="Q63" s="3">
        <v>3</v>
      </c>
      <c r="T63" s="3">
        <f t="shared" si="1"/>
        <v>2.4666666666666668</v>
      </c>
    </row>
    <row r="64" spans="1:20" ht="90">
      <c r="A64" s="2" t="s">
        <v>92</v>
      </c>
      <c r="B64" s="12">
        <f t="shared" si="10"/>
        <v>39</v>
      </c>
      <c r="C64" s="3">
        <v>5</v>
      </c>
      <c r="D64" s="3">
        <v>1</v>
      </c>
      <c r="E64" s="3">
        <v>2</v>
      </c>
      <c r="F64" s="3">
        <v>2</v>
      </c>
      <c r="G64" s="3">
        <v>5</v>
      </c>
      <c r="H64" s="3">
        <v>1</v>
      </c>
      <c r="I64" s="3">
        <v>1</v>
      </c>
      <c r="J64" s="3">
        <v>4</v>
      </c>
      <c r="K64" s="3">
        <v>1</v>
      </c>
      <c r="L64" s="3">
        <v>2</v>
      </c>
      <c r="M64" s="3">
        <v>1</v>
      </c>
      <c r="N64" s="3">
        <v>3</v>
      </c>
      <c r="O64" s="3">
        <v>3</v>
      </c>
      <c r="P64" s="3">
        <v>4</v>
      </c>
      <c r="Q64" s="3">
        <v>4</v>
      </c>
      <c r="T64" s="3">
        <f t="shared" si="1"/>
        <v>2.6</v>
      </c>
    </row>
    <row r="65" spans="1:83">
      <c r="A65" s="7" t="s">
        <v>30</v>
      </c>
      <c r="C65" s="3" t="s">
        <v>83</v>
      </c>
      <c r="D65" s="3" t="s">
        <v>34</v>
      </c>
      <c r="E65" s="3" t="s">
        <v>74</v>
      </c>
      <c r="F65" s="3" t="s">
        <v>72</v>
      </c>
      <c r="G65" s="3" t="s">
        <v>71</v>
      </c>
      <c r="H65" s="3" t="s">
        <v>98</v>
      </c>
      <c r="I65" s="3" t="s">
        <v>114</v>
      </c>
      <c r="J65" s="3" t="s">
        <v>100</v>
      </c>
      <c r="K65" s="3" t="s">
        <v>94</v>
      </c>
      <c r="L65" s="3" t="s">
        <v>109</v>
      </c>
      <c r="M65" s="3" t="s">
        <v>66</v>
      </c>
      <c r="N65" s="3" t="s">
        <v>96</v>
      </c>
      <c r="O65" s="3" t="s">
        <v>68</v>
      </c>
      <c r="P65" s="3" t="s">
        <v>161</v>
      </c>
      <c r="Q65" s="3" t="s">
        <v>67</v>
      </c>
      <c r="CE65"/>
    </row>
    <row r="66" spans="1:83" ht="75">
      <c r="A66" s="1" t="s">
        <v>107</v>
      </c>
      <c r="B66" s="12">
        <f t="shared" ref="B66:B70" si="11">SUM(C66:R66)</f>
        <v>42</v>
      </c>
      <c r="C66" s="3">
        <v>1</v>
      </c>
      <c r="D66" s="3">
        <v>2</v>
      </c>
      <c r="E66" s="3">
        <v>1</v>
      </c>
      <c r="F66" s="3">
        <v>4</v>
      </c>
      <c r="G66" s="3">
        <v>3</v>
      </c>
      <c r="H66" s="3">
        <v>4</v>
      </c>
      <c r="I66" s="3">
        <v>4</v>
      </c>
      <c r="J66" s="3">
        <v>3</v>
      </c>
      <c r="K66" s="3">
        <v>3</v>
      </c>
      <c r="L66" s="3">
        <v>3</v>
      </c>
      <c r="M66" s="3">
        <v>2</v>
      </c>
      <c r="N66" s="3">
        <v>3</v>
      </c>
      <c r="O66" s="3">
        <v>1</v>
      </c>
      <c r="P66" s="3">
        <v>4</v>
      </c>
      <c r="Q66" s="3">
        <v>4</v>
      </c>
      <c r="T66" s="3">
        <f t="shared" si="1"/>
        <v>2.8</v>
      </c>
      <c r="CE66"/>
    </row>
    <row r="67" spans="1:83" ht="75">
      <c r="A67" s="1" t="s">
        <v>101</v>
      </c>
      <c r="B67" s="12">
        <f t="shared" si="11"/>
        <v>38</v>
      </c>
      <c r="C67" s="3">
        <v>5</v>
      </c>
      <c r="D67" s="3">
        <v>1</v>
      </c>
      <c r="E67" s="3">
        <v>2</v>
      </c>
      <c r="F67" s="3">
        <v>3</v>
      </c>
      <c r="G67" s="3">
        <v>2</v>
      </c>
      <c r="H67" s="3">
        <v>1</v>
      </c>
      <c r="I67" s="3">
        <v>3</v>
      </c>
      <c r="J67" s="3">
        <v>2</v>
      </c>
      <c r="K67" s="3">
        <v>2</v>
      </c>
      <c r="L67" s="3">
        <v>4</v>
      </c>
      <c r="M67" s="3">
        <v>5</v>
      </c>
      <c r="N67" s="3">
        <v>2</v>
      </c>
      <c r="O67" s="3">
        <v>3</v>
      </c>
      <c r="P67" s="3">
        <v>2</v>
      </c>
      <c r="Q67" s="3">
        <v>1</v>
      </c>
      <c r="T67" s="3">
        <f t="shared" ref="T67:T128" si="12">AVERAGE(C67:R67)</f>
        <v>2.5333333333333332</v>
      </c>
      <c r="CE67"/>
    </row>
    <row r="68" spans="1:83" ht="90">
      <c r="A68" s="2" t="s">
        <v>140</v>
      </c>
      <c r="B68" s="12">
        <f t="shared" si="11"/>
        <v>68</v>
      </c>
      <c r="C68" s="3">
        <v>3</v>
      </c>
      <c r="D68" s="3">
        <v>3</v>
      </c>
      <c r="E68" s="3">
        <v>5</v>
      </c>
      <c r="F68" s="3">
        <v>5</v>
      </c>
      <c r="G68" s="3">
        <v>5</v>
      </c>
      <c r="H68" s="3">
        <v>5</v>
      </c>
      <c r="I68" s="3">
        <v>5</v>
      </c>
      <c r="J68" s="3">
        <v>5</v>
      </c>
      <c r="K68" s="3">
        <v>5</v>
      </c>
      <c r="L68" s="3">
        <v>5</v>
      </c>
      <c r="M68" s="3">
        <v>3</v>
      </c>
      <c r="N68" s="3">
        <v>5</v>
      </c>
      <c r="O68" s="3">
        <v>4</v>
      </c>
      <c r="P68" s="3">
        <v>5</v>
      </c>
      <c r="Q68" s="3">
        <v>5</v>
      </c>
      <c r="T68" s="3">
        <f t="shared" si="12"/>
        <v>4.5333333333333332</v>
      </c>
      <c r="CE68"/>
    </row>
    <row r="69" spans="1:83" ht="90">
      <c r="A69" s="2" t="s">
        <v>108</v>
      </c>
      <c r="B69" s="12">
        <f t="shared" si="11"/>
        <v>45</v>
      </c>
      <c r="C69" s="3">
        <v>4</v>
      </c>
      <c r="D69" s="3">
        <v>4</v>
      </c>
      <c r="E69" s="3">
        <v>4</v>
      </c>
      <c r="F69" s="3">
        <v>2</v>
      </c>
      <c r="G69" s="3">
        <v>4</v>
      </c>
      <c r="H69" s="3">
        <v>2</v>
      </c>
      <c r="I69" s="3">
        <v>2</v>
      </c>
      <c r="J69" s="3">
        <v>1</v>
      </c>
      <c r="K69" s="3">
        <v>4</v>
      </c>
      <c r="L69" s="3">
        <v>2</v>
      </c>
      <c r="M69" s="3">
        <v>4</v>
      </c>
      <c r="N69" s="3">
        <v>1</v>
      </c>
      <c r="O69" s="3">
        <v>5</v>
      </c>
      <c r="P69" s="3">
        <v>3</v>
      </c>
      <c r="Q69" s="3">
        <v>3</v>
      </c>
      <c r="T69" s="3">
        <f t="shared" si="12"/>
        <v>3</v>
      </c>
      <c r="CE69"/>
    </row>
    <row r="70" spans="1:83" ht="90">
      <c r="A70" s="2" t="s">
        <v>102</v>
      </c>
      <c r="B70" s="12">
        <f t="shared" si="11"/>
        <v>32</v>
      </c>
      <c r="C70" s="3">
        <v>2</v>
      </c>
      <c r="D70" s="3">
        <v>5</v>
      </c>
      <c r="E70" s="3">
        <v>3</v>
      </c>
      <c r="F70" s="3">
        <v>1</v>
      </c>
      <c r="G70" s="3">
        <v>1</v>
      </c>
      <c r="H70" s="3">
        <v>3</v>
      </c>
      <c r="I70" s="3">
        <v>1</v>
      </c>
      <c r="J70" s="3">
        <v>4</v>
      </c>
      <c r="K70" s="3">
        <v>1</v>
      </c>
      <c r="L70" s="3">
        <v>1</v>
      </c>
      <c r="M70" s="3">
        <v>1</v>
      </c>
      <c r="N70" s="3">
        <v>4</v>
      </c>
      <c r="O70" s="3">
        <v>2</v>
      </c>
      <c r="P70" s="3">
        <v>1</v>
      </c>
      <c r="Q70" s="3">
        <v>2</v>
      </c>
      <c r="T70" s="3">
        <f t="shared" si="12"/>
        <v>2.1333333333333333</v>
      </c>
      <c r="CE70"/>
    </row>
    <row r="71" spans="1:83">
      <c r="A71" s="7" t="s">
        <v>31</v>
      </c>
      <c r="C71" s="3" t="s">
        <v>44</v>
      </c>
      <c r="D71" s="3" t="s">
        <v>123</v>
      </c>
      <c r="E71" s="3" t="s">
        <v>72</v>
      </c>
      <c r="F71" s="3" t="s">
        <v>98</v>
      </c>
      <c r="G71" s="3" t="s">
        <v>71</v>
      </c>
      <c r="H71" s="3" t="s">
        <v>114</v>
      </c>
      <c r="I71" s="3" t="s">
        <v>74</v>
      </c>
      <c r="J71" s="3" t="s">
        <v>141</v>
      </c>
      <c r="K71" s="3" t="s">
        <v>66</v>
      </c>
      <c r="L71" s="3" t="s">
        <v>109</v>
      </c>
      <c r="M71" s="3" t="s">
        <v>68</v>
      </c>
      <c r="N71" s="3" t="s">
        <v>39</v>
      </c>
      <c r="O71" s="3" t="s">
        <v>161</v>
      </c>
      <c r="P71" s="3" t="s">
        <v>96</v>
      </c>
      <c r="Q71" s="3" t="s">
        <v>67</v>
      </c>
      <c r="T71" s="3" t="e">
        <f t="shared" si="12"/>
        <v>#DIV/0!</v>
      </c>
    </row>
    <row r="72" spans="1:83" ht="75">
      <c r="A72" s="2" t="s">
        <v>103</v>
      </c>
      <c r="B72" s="12">
        <f t="shared" ref="B72:B76" si="13">SUM(C72:R72)</f>
        <v>48</v>
      </c>
      <c r="C72" s="3">
        <v>1</v>
      </c>
      <c r="D72" s="3">
        <v>5</v>
      </c>
      <c r="E72" s="3">
        <v>5</v>
      </c>
      <c r="F72" s="3">
        <v>5</v>
      </c>
      <c r="G72" s="3">
        <v>1</v>
      </c>
      <c r="H72" s="3">
        <v>1</v>
      </c>
      <c r="I72" s="3">
        <v>2</v>
      </c>
      <c r="J72" s="3">
        <v>5</v>
      </c>
      <c r="K72" s="3">
        <v>2</v>
      </c>
      <c r="L72" s="3">
        <v>2</v>
      </c>
      <c r="M72" s="3">
        <v>5</v>
      </c>
      <c r="N72" s="3">
        <v>4</v>
      </c>
      <c r="O72" s="3">
        <v>5</v>
      </c>
      <c r="P72" s="3">
        <v>3</v>
      </c>
      <c r="Q72" s="3">
        <v>2</v>
      </c>
      <c r="T72" s="3">
        <f t="shared" si="12"/>
        <v>3.2</v>
      </c>
    </row>
    <row r="73" spans="1:83" ht="75">
      <c r="A73" s="2" t="s">
        <v>170</v>
      </c>
      <c r="B73" s="12">
        <f t="shared" si="13"/>
        <v>44</v>
      </c>
      <c r="C73" s="3">
        <v>2</v>
      </c>
      <c r="D73" s="3">
        <v>3</v>
      </c>
      <c r="E73" s="3">
        <v>2</v>
      </c>
      <c r="F73" s="3">
        <v>1</v>
      </c>
      <c r="G73" s="3">
        <v>5</v>
      </c>
      <c r="H73" s="3">
        <v>4</v>
      </c>
      <c r="I73" s="3">
        <v>4</v>
      </c>
      <c r="J73" s="3">
        <v>2</v>
      </c>
      <c r="K73" s="3">
        <v>4</v>
      </c>
      <c r="L73" s="3">
        <v>3</v>
      </c>
      <c r="M73" s="3">
        <v>2</v>
      </c>
      <c r="N73" s="3">
        <v>2</v>
      </c>
      <c r="O73" s="3">
        <v>1</v>
      </c>
      <c r="P73" s="3">
        <v>4</v>
      </c>
      <c r="Q73" s="3">
        <v>5</v>
      </c>
      <c r="T73" s="3">
        <f t="shared" si="12"/>
        <v>2.9333333333333331</v>
      </c>
    </row>
    <row r="74" spans="1:83" ht="75">
      <c r="A74" s="1" t="s">
        <v>104</v>
      </c>
      <c r="B74" s="12">
        <f t="shared" si="13"/>
        <v>32</v>
      </c>
      <c r="C74" s="3">
        <v>4</v>
      </c>
      <c r="D74" s="3">
        <v>4</v>
      </c>
      <c r="E74" s="3">
        <v>3</v>
      </c>
      <c r="F74" s="3">
        <v>4</v>
      </c>
      <c r="G74" s="3">
        <v>3</v>
      </c>
      <c r="H74" s="3">
        <v>2</v>
      </c>
      <c r="I74" s="3">
        <v>1</v>
      </c>
      <c r="J74" s="3">
        <v>1</v>
      </c>
      <c r="K74" s="3">
        <v>1</v>
      </c>
      <c r="L74" s="3">
        <v>1</v>
      </c>
      <c r="M74" s="3">
        <v>1</v>
      </c>
      <c r="N74" s="3">
        <v>1</v>
      </c>
      <c r="O74" s="3">
        <v>2</v>
      </c>
      <c r="P74" s="3">
        <v>1</v>
      </c>
      <c r="Q74" s="3">
        <v>3</v>
      </c>
      <c r="T74" s="3">
        <f t="shared" si="12"/>
        <v>2.1333333333333333</v>
      </c>
    </row>
    <row r="75" spans="1:83" ht="90">
      <c r="A75" s="2" t="s">
        <v>105</v>
      </c>
      <c r="B75" s="12">
        <f t="shared" si="13"/>
        <v>48</v>
      </c>
      <c r="C75" s="3">
        <v>5</v>
      </c>
      <c r="D75" s="3">
        <v>1</v>
      </c>
      <c r="E75" s="3">
        <v>1</v>
      </c>
      <c r="F75" s="3">
        <v>3</v>
      </c>
      <c r="G75" s="3">
        <v>4</v>
      </c>
      <c r="H75" s="3">
        <v>3</v>
      </c>
      <c r="I75" s="3">
        <v>3</v>
      </c>
      <c r="J75" s="3">
        <v>3</v>
      </c>
      <c r="K75" s="3">
        <v>3</v>
      </c>
      <c r="L75" s="3">
        <v>4</v>
      </c>
      <c r="M75" s="3">
        <v>4</v>
      </c>
      <c r="N75" s="3">
        <v>5</v>
      </c>
      <c r="O75" s="3">
        <v>3</v>
      </c>
      <c r="P75" s="3">
        <v>2</v>
      </c>
      <c r="Q75" s="3">
        <v>4</v>
      </c>
      <c r="T75" s="3">
        <f t="shared" si="12"/>
        <v>3.2</v>
      </c>
    </row>
    <row r="76" spans="1:83" ht="75">
      <c r="A76" s="2" t="s">
        <v>106</v>
      </c>
      <c r="B76" s="12">
        <f t="shared" si="13"/>
        <v>53</v>
      </c>
      <c r="C76" s="3">
        <v>3</v>
      </c>
      <c r="D76" s="3">
        <v>2</v>
      </c>
      <c r="E76" s="3">
        <v>4</v>
      </c>
      <c r="F76" s="3">
        <v>2</v>
      </c>
      <c r="G76" s="3">
        <v>2</v>
      </c>
      <c r="H76" s="3">
        <v>5</v>
      </c>
      <c r="I76" s="3">
        <v>5</v>
      </c>
      <c r="J76" s="3">
        <v>4</v>
      </c>
      <c r="K76" s="3">
        <v>5</v>
      </c>
      <c r="L76" s="3">
        <v>5</v>
      </c>
      <c r="M76" s="3">
        <v>3</v>
      </c>
      <c r="N76" s="3">
        <v>3</v>
      </c>
      <c r="O76" s="3">
        <v>4</v>
      </c>
      <c r="P76" s="3">
        <v>5</v>
      </c>
      <c r="Q76" s="3">
        <v>1</v>
      </c>
      <c r="T76" s="3">
        <f t="shared" si="12"/>
        <v>3.5333333333333332</v>
      </c>
    </row>
    <row r="79" spans="1:83">
      <c r="A79" s="7" t="s">
        <v>59</v>
      </c>
      <c r="C79" s="3" t="s">
        <v>34</v>
      </c>
      <c r="D79" s="3" t="s">
        <v>71</v>
      </c>
      <c r="E79" s="3" t="s">
        <v>98</v>
      </c>
      <c r="F79" s="3" t="s">
        <v>114</v>
      </c>
      <c r="G79" s="3" t="s">
        <v>96</v>
      </c>
      <c r="H79" s="3" t="s">
        <v>83</v>
      </c>
      <c r="I79" s="3" t="s">
        <v>161</v>
      </c>
      <c r="J79" s="3" t="s">
        <v>72</v>
      </c>
      <c r="K79" s="3" t="s">
        <v>74</v>
      </c>
      <c r="L79" s="3" t="s">
        <v>100</v>
      </c>
      <c r="M79" s="3" t="s">
        <v>94</v>
      </c>
      <c r="N79" s="3" t="s">
        <v>109</v>
      </c>
      <c r="O79" s="3" t="s">
        <v>67</v>
      </c>
    </row>
    <row r="80" spans="1:83" ht="90">
      <c r="A80" s="2" t="s">
        <v>142</v>
      </c>
      <c r="B80" s="12">
        <f t="shared" ref="B80:B84" si="14">SUM(C80:R80)</f>
        <v>22</v>
      </c>
      <c r="C80" s="3">
        <v>1</v>
      </c>
      <c r="D80" s="3">
        <v>1</v>
      </c>
      <c r="E80" s="3">
        <v>1</v>
      </c>
      <c r="F80" s="3">
        <v>1</v>
      </c>
      <c r="G80" s="3">
        <v>1</v>
      </c>
      <c r="H80" s="3">
        <v>4</v>
      </c>
      <c r="I80" s="3">
        <v>1</v>
      </c>
      <c r="J80" s="3">
        <v>1</v>
      </c>
      <c r="K80" s="3">
        <v>4</v>
      </c>
      <c r="L80" s="3">
        <v>1</v>
      </c>
      <c r="M80" s="3">
        <v>3</v>
      </c>
      <c r="N80" s="3">
        <v>1</v>
      </c>
      <c r="O80" s="3">
        <v>2</v>
      </c>
      <c r="T80" s="3">
        <f t="shared" si="12"/>
        <v>1.6923076923076923</v>
      </c>
    </row>
    <row r="81" spans="1:20" ht="75">
      <c r="A81" s="2" t="s">
        <v>146</v>
      </c>
      <c r="B81" s="12">
        <f t="shared" si="14"/>
        <v>38</v>
      </c>
      <c r="C81" s="3">
        <v>2</v>
      </c>
      <c r="D81" s="3">
        <v>2</v>
      </c>
      <c r="E81" s="3">
        <v>5</v>
      </c>
      <c r="F81" s="3">
        <v>2</v>
      </c>
      <c r="G81" s="3">
        <v>5</v>
      </c>
      <c r="H81" s="3">
        <v>2</v>
      </c>
      <c r="I81" s="3">
        <v>3</v>
      </c>
      <c r="J81" s="3">
        <v>5</v>
      </c>
      <c r="K81" s="3">
        <v>1</v>
      </c>
      <c r="L81" s="3">
        <v>5</v>
      </c>
      <c r="M81" s="3">
        <v>1</v>
      </c>
      <c r="N81" s="3">
        <v>4</v>
      </c>
      <c r="O81" s="3">
        <v>1</v>
      </c>
      <c r="T81" s="3">
        <f t="shared" si="12"/>
        <v>2.9230769230769229</v>
      </c>
    </row>
    <row r="82" spans="1:20" ht="60">
      <c r="A82" s="1" t="s">
        <v>143</v>
      </c>
      <c r="B82" s="12">
        <f t="shared" si="14"/>
        <v>39</v>
      </c>
      <c r="C82" s="3">
        <v>3</v>
      </c>
      <c r="D82" s="3">
        <v>3</v>
      </c>
      <c r="E82" s="3">
        <v>4</v>
      </c>
      <c r="F82" s="3">
        <v>5</v>
      </c>
      <c r="G82" s="3">
        <v>2</v>
      </c>
      <c r="H82" s="3">
        <v>1</v>
      </c>
      <c r="I82" s="3">
        <v>2</v>
      </c>
      <c r="J82" s="3">
        <v>4</v>
      </c>
      <c r="K82" s="3">
        <v>3</v>
      </c>
      <c r="L82" s="3">
        <v>4</v>
      </c>
      <c r="M82" s="3">
        <v>2</v>
      </c>
      <c r="N82" s="3">
        <v>3</v>
      </c>
      <c r="O82" s="3">
        <v>3</v>
      </c>
      <c r="T82" s="3">
        <f t="shared" si="12"/>
        <v>3</v>
      </c>
    </row>
    <row r="83" spans="1:20" ht="90">
      <c r="A83" s="1" t="s">
        <v>145</v>
      </c>
      <c r="B83" s="12">
        <f t="shared" si="14"/>
        <v>49</v>
      </c>
      <c r="C83" s="3">
        <v>5</v>
      </c>
      <c r="D83" s="3">
        <v>5</v>
      </c>
      <c r="E83" s="3">
        <v>2</v>
      </c>
      <c r="F83" s="3">
        <v>4</v>
      </c>
      <c r="G83" s="3">
        <v>4</v>
      </c>
      <c r="H83" s="3">
        <v>3</v>
      </c>
      <c r="I83" s="3">
        <v>4</v>
      </c>
      <c r="J83" s="3">
        <v>3</v>
      </c>
      <c r="K83" s="3">
        <v>2</v>
      </c>
      <c r="L83" s="3">
        <v>3</v>
      </c>
      <c r="M83" s="3">
        <v>4</v>
      </c>
      <c r="N83" s="3">
        <v>5</v>
      </c>
      <c r="O83" s="3">
        <v>5</v>
      </c>
      <c r="T83" s="3">
        <f t="shared" si="12"/>
        <v>3.7692307692307692</v>
      </c>
    </row>
    <row r="84" spans="1:20" ht="60">
      <c r="A84" s="2" t="s">
        <v>144</v>
      </c>
      <c r="B84" s="12">
        <f t="shared" si="14"/>
        <v>47</v>
      </c>
      <c r="C84" s="3">
        <v>4</v>
      </c>
      <c r="D84" s="3">
        <v>4</v>
      </c>
      <c r="E84" s="3">
        <v>3</v>
      </c>
      <c r="F84" s="3">
        <v>3</v>
      </c>
      <c r="G84" s="3">
        <v>3</v>
      </c>
      <c r="H84" s="3">
        <v>5</v>
      </c>
      <c r="I84" s="3">
        <v>5</v>
      </c>
      <c r="J84" s="3">
        <v>2</v>
      </c>
      <c r="K84" s="3">
        <v>5</v>
      </c>
      <c r="L84" s="3">
        <v>2</v>
      </c>
      <c r="M84" s="3">
        <v>5</v>
      </c>
      <c r="N84" s="3">
        <v>2</v>
      </c>
      <c r="O84" s="3">
        <v>4</v>
      </c>
      <c r="T84" s="3">
        <f t="shared" si="12"/>
        <v>3.6153846153846154</v>
      </c>
    </row>
    <row r="85" spans="1:20">
      <c r="A85" s="7" t="s">
        <v>60</v>
      </c>
      <c r="C85" s="3" t="s">
        <v>34</v>
      </c>
      <c r="D85" s="3" t="s">
        <v>71</v>
      </c>
      <c r="E85" s="3" t="s">
        <v>98</v>
      </c>
      <c r="F85" s="3" t="s">
        <v>161</v>
      </c>
      <c r="G85" s="3" t="s">
        <v>172</v>
      </c>
      <c r="H85" s="3" t="s">
        <v>83</v>
      </c>
      <c r="I85" s="3" t="s">
        <v>74</v>
      </c>
      <c r="J85" s="3" t="s">
        <v>96</v>
      </c>
      <c r="K85" s="3" t="s">
        <v>100</v>
      </c>
      <c r="L85" s="3" t="s">
        <v>114</v>
      </c>
      <c r="M85" s="3" t="s">
        <v>94</v>
      </c>
      <c r="N85" s="3" t="s">
        <v>109</v>
      </c>
      <c r="O85" s="3" t="s">
        <v>67</v>
      </c>
    </row>
    <row r="86" spans="1:20" ht="60">
      <c r="A86" s="1" t="s">
        <v>147</v>
      </c>
      <c r="B86" s="12">
        <f t="shared" ref="B86:B90" si="15">SUM(C86:R86)</f>
        <v>35</v>
      </c>
      <c r="C86" s="3">
        <v>3</v>
      </c>
      <c r="D86" s="3">
        <v>2</v>
      </c>
      <c r="E86" s="3">
        <v>1</v>
      </c>
      <c r="F86" s="3">
        <v>2</v>
      </c>
      <c r="G86" s="3">
        <v>2</v>
      </c>
      <c r="H86" s="3">
        <v>5</v>
      </c>
      <c r="I86" s="3">
        <v>3</v>
      </c>
      <c r="J86" s="3">
        <v>4</v>
      </c>
      <c r="K86" s="3">
        <v>1</v>
      </c>
      <c r="L86" s="3">
        <v>1</v>
      </c>
      <c r="M86" s="3">
        <v>4</v>
      </c>
      <c r="N86" s="3">
        <v>5</v>
      </c>
      <c r="O86" s="3">
        <v>2</v>
      </c>
      <c r="T86" s="3">
        <f t="shared" si="12"/>
        <v>2.6923076923076925</v>
      </c>
    </row>
    <row r="87" spans="1:20" ht="75">
      <c r="A87" s="2" t="s">
        <v>148</v>
      </c>
      <c r="B87" s="12">
        <f t="shared" si="15"/>
        <v>36</v>
      </c>
      <c r="C87" s="3">
        <v>1</v>
      </c>
      <c r="D87" s="3">
        <v>3</v>
      </c>
      <c r="E87" s="3">
        <v>3</v>
      </c>
      <c r="F87" s="3">
        <v>3</v>
      </c>
      <c r="G87" s="3">
        <v>3</v>
      </c>
      <c r="H87" s="3">
        <v>3</v>
      </c>
      <c r="I87" s="3">
        <v>4</v>
      </c>
      <c r="J87" s="3">
        <v>3</v>
      </c>
      <c r="K87" s="3">
        <v>2</v>
      </c>
      <c r="L87" s="3">
        <v>2</v>
      </c>
      <c r="M87" s="3">
        <v>5</v>
      </c>
      <c r="N87" s="3">
        <v>3</v>
      </c>
      <c r="O87" s="3">
        <v>1</v>
      </c>
      <c r="T87" s="3">
        <f t="shared" si="12"/>
        <v>2.7692307692307692</v>
      </c>
    </row>
    <row r="88" spans="1:20" ht="75">
      <c r="A88" s="2" t="s">
        <v>149</v>
      </c>
      <c r="B88" s="12">
        <f t="shared" si="15"/>
        <v>53</v>
      </c>
      <c r="C88" s="3">
        <v>2</v>
      </c>
      <c r="D88" s="3">
        <v>4</v>
      </c>
      <c r="E88" s="3">
        <v>5</v>
      </c>
      <c r="F88" s="3">
        <v>5</v>
      </c>
      <c r="G88" s="3">
        <v>5</v>
      </c>
      <c r="H88" s="3">
        <v>4</v>
      </c>
      <c r="I88" s="3">
        <v>5</v>
      </c>
      <c r="J88" s="3">
        <v>5</v>
      </c>
      <c r="K88" s="3">
        <v>3</v>
      </c>
      <c r="L88" s="3">
        <v>5</v>
      </c>
      <c r="M88" s="3">
        <v>3</v>
      </c>
      <c r="N88" s="3">
        <v>4</v>
      </c>
      <c r="O88" s="3">
        <v>3</v>
      </c>
      <c r="T88" s="3">
        <f t="shared" si="12"/>
        <v>4.0769230769230766</v>
      </c>
    </row>
    <row r="89" spans="1:20" ht="90">
      <c r="A89" s="2" t="s">
        <v>150</v>
      </c>
      <c r="B89" s="12">
        <f t="shared" si="15"/>
        <v>31</v>
      </c>
      <c r="C89" s="3">
        <v>4</v>
      </c>
      <c r="D89" s="3">
        <v>1</v>
      </c>
      <c r="E89" s="3">
        <v>2</v>
      </c>
      <c r="F89" s="3">
        <v>1</v>
      </c>
      <c r="G89" s="3">
        <v>1</v>
      </c>
      <c r="H89" s="3">
        <v>2</v>
      </c>
      <c r="I89" s="3">
        <v>2</v>
      </c>
      <c r="J89" s="3">
        <v>1</v>
      </c>
      <c r="K89" s="3">
        <v>5</v>
      </c>
      <c r="L89" s="3">
        <v>4</v>
      </c>
      <c r="M89" s="3">
        <v>2</v>
      </c>
      <c r="N89" s="3">
        <v>1</v>
      </c>
      <c r="O89" s="3">
        <v>5</v>
      </c>
      <c r="T89" s="3">
        <f t="shared" si="12"/>
        <v>2.3846153846153846</v>
      </c>
    </row>
    <row r="90" spans="1:20" ht="90">
      <c r="A90" s="2" t="s">
        <v>151</v>
      </c>
      <c r="B90" s="12">
        <f t="shared" si="15"/>
        <v>37</v>
      </c>
      <c r="C90" s="3">
        <v>5</v>
      </c>
      <c r="D90" s="3">
        <v>2</v>
      </c>
      <c r="E90" s="3">
        <v>4</v>
      </c>
      <c r="F90" s="3">
        <v>4</v>
      </c>
      <c r="G90" s="3">
        <v>4</v>
      </c>
      <c r="H90" s="3">
        <v>1</v>
      </c>
      <c r="I90" s="3">
        <v>1</v>
      </c>
      <c r="J90" s="3">
        <v>2</v>
      </c>
      <c r="K90" s="3">
        <v>4</v>
      </c>
      <c r="L90" s="3">
        <v>3</v>
      </c>
      <c r="M90" s="3">
        <v>1</v>
      </c>
      <c r="N90" s="3">
        <v>2</v>
      </c>
      <c r="O90" s="3">
        <v>4</v>
      </c>
      <c r="T90" s="3">
        <f t="shared" si="12"/>
        <v>2.8461538461538463</v>
      </c>
    </row>
    <row r="91" spans="1:20">
      <c r="A91" s="7" t="s">
        <v>61</v>
      </c>
      <c r="C91" s="3" t="s">
        <v>34</v>
      </c>
      <c r="D91" s="3" t="s">
        <v>71</v>
      </c>
      <c r="E91" s="3" t="s">
        <v>98</v>
      </c>
      <c r="F91" s="3" t="s">
        <v>161</v>
      </c>
      <c r="G91" s="3" t="s">
        <v>172</v>
      </c>
      <c r="H91" s="3" t="s">
        <v>83</v>
      </c>
      <c r="I91" s="3" t="s">
        <v>74</v>
      </c>
      <c r="J91" s="3" t="s">
        <v>141</v>
      </c>
      <c r="K91" s="3" t="s">
        <v>114</v>
      </c>
      <c r="L91" s="3" t="s">
        <v>94</v>
      </c>
      <c r="M91" s="3" t="s">
        <v>109</v>
      </c>
      <c r="N91" s="3" t="s">
        <v>96</v>
      </c>
      <c r="O91" s="3" t="s">
        <v>67</v>
      </c>
    </row>
    <row r="92" spans="1:20" ht="90">
      <c r="A92" s="1" t="s">
        <v>152</v>
      </c>
      <c r="B92" s="12">
        <f t="shared" ref="B92:B96" si="16">SUM(C92:R92)</f>
        <v>35</v>
      </c>
      <c r="C92" s="3">
        <v>2</v>
      </c>
      <c r="D92" s="3">
        <v>4</v>
      </c>
      <c r="E92" s="3">
        <v>5</v>
      </c>
      <c r="F92" s="3">
        <v>2</v>
      </c>
      <c r="G92" s="3">
        <v>2</v>
      </c>
      <c r="H92" s="3">
        <v>3</v>
      </c>
      <c r="I92" s="3">
        <v>3</v>
      </c>
      <c r="J92" s="3">
        <v>2</v>
      </c>
      <c r="K92" s="3">
        <v>2</v>
      </c>
      <c r="L92" s="3">
        <v>2</v>
      </c>
      <c r="M92" s="3">
        <v>2</v>
      </c>
      <c r="N92" s="3">
        <v>4</v>
      </c>
      <c r="O92" s="3">
        <v>2</v>
      </c>
      <c r="T92" s="3">
        <f t="shared" si="12"/>
        <v>2.6923076923076925</v>
      </c>
    </row>
    <row r="93" spans="1:20" ht="90">
      <c r="A93" s="2" t="s">
        <v>153</v>
      </c>
      <c r="B93" s="12">
        <f t="shared" si="16"/>
        <v>27</v>
      </c>
      <c r="C93" s="3">
        <v>1</v>
      </c>
      <c r="D93" s="3">
        <v>1</v>
      </c>
      <c r="E93" s="3">
        <v>3</v>
      </c>
      <c r="F93" s="3">
        <v>5</v>
      </c>
      <c r="G93" s="3">
        <v>4</v>
      </c>
      <c r="H93" s="3">
        <v>1</v>
      </c>
      <c r="I93" s="3">
        <v>2</v>
      </c>
      <c r="J93" s="3">
        <v>1</v>
      </c>
      <c r="K93" s="3">
        <v>1</v>
      </c>
      <c r="L93" s="3">
        <v>1</v>
      </c>
      <c r="M93" s="3">
        <v>1</v>
      </c>
      <c r="N93" s="3">
        <v>5</v>
      </c>
      <c r="O93" s="3">
        <v>1</v>
      </c>
      <c r="T93" s="3">
        <f t="shared" si="12"/>
        <v>2.0769230769230771</v>
      </c>
    </row>
    <row r="94" spans="1:20" ht="90">
      <c r="A94" s="2" t="s">
        <v>154</v>
      </c>
      <c r="B94" s="12">
        <f t="shared" si="16"/>
        <v>47</v>
      </c>
      <c r="C94" s="3">
        <v>5</v>
      </c>
      <c r="D94" s="3">
        <v>2</v>
      </c>
      <c r="E94" s="3">
        <v>4</v>
      </c>
      <c r="F94" s="3">
        <v>1</v>
      </c>
      <c r="G94" s="3">
        <v>5</v>
      </c>
      <c r="H94" s="3">
        <v>4</v>
      </c>
      <c r="I94" s="3">
        <v>5</v>
      </c>
      <c r="J94" s="3">
        <v>3</v>
      </c>
      <c r="K94" s="3">
        <v>3</v>
      </c>
      <c r="L94" s="3">
        <v>5</v>
      </c>
      <c r="M94" s="3">
        <v>3</v>
      </c>
      <c r="N94" s="3">
        <v>2</v>
      </c>
      <c r="O94" s="3">
        <v>5</v>
      </c>
      <c r="T94" s="3">
        <f t="shared" si="12"/>
        <v>3.6153846153846154</v>
      </c>
    </row>
    <row r="95" spans="1:20" ht="60">
      <c r="A95" s="1" t="s">
        <v>155</v>
      </c>
      <c r="B95" s="12">
        <f t="shared" si="16"/>
        <v>43</v>
      </c>
      <c r="C95" s="3">
        <v>4</v>
      </c>
      <c r="D95" s="3">
        <v>3</v>
      </c>
      <c r="E95" s="3">
        <v>2</v>
      </c>
      <c r="F95" s="3">
        <v>3</v>
      </c>
      <c r="G95" s="3">
        <v>1</v>
      </c>
      <c r="H95" s="3">
        <v>2</v>
      </c>
      <c r="I95" s="3">
        <v>4</v>
      </c>
      <c r="J95" s="3">
        <v>4</v>
      </c>
      <c r="K95" s="3">
        <v>5</v>
      </c>
      <c r="L95" s="3">
        <v>4</v>
      </c>
      <c r="M95" s="3">
        <v>5</v>
      </c>
      <c r="N95" s="3">
        <v>3</v>
      </c>
      <c r="O95" s="3">
        <v>3</v>
      </c>
      <c r="T95" s="3">
        <f t="shared" si="12"/>
        <v>3.3076923076923075</v>
      </c>
    </row>
    <row r="96" spans="1:20" ht="90">
      <c r="A96" s="2" t="s">
        <v>156</v>
      </c>
      <c r="B96" s="12">
        <f t="shared" si="16"/>
        <v>43</v>
      </c>
      <c r="C96" s="3">
        <v>3</v>
      </c>
      <c r="D96" s="3">
        <v>5</v>
      </c>
      <c r="E96" s="3">
        <v>1</v>
      </c>
      <c r="F96" s="3">
        <v>4</v>
      </c>
      <c r="G96" s="3">
        <v>3</v>
      </c>
      <c r="H96" s="3">
        <v>5</v>
      </c>
      <c r="I96" s="3">
        <v>1</v>
      </c>
      <c r="J96" s="3">
        <v>5</v>
      </c>
      <c r="K96" s="3">
        <v>4</v>
      </c>
      <c r="L96" s="3">
        <v>3</v>
      </c>
      <c r="M96" s="3">
        <v>4</v>
      </c>
      <c r="N96" s="3">
        <v>1</v>
      </c>
      <c r="O96" s="3">
        <v>4</v>
      </c>
      <c r="T96" s="3">
        <f t="shared" si="12"/>
        <v>3.3076923076923075</v>
      </c>
    </row>
    <row r="97" spans="1:20">
      <c r="A97" s="7" t="s">
        <v>62</v>
      </c>
      <c r="C97" s="3" t="s">
        <v>34</v>
      </c>
      <c r="D97" s="3" t="s">
        <v>98</v>
      </c>
      <c r="E97" s="3" t="s">
        <v>36</v>
      </c>
      <c r="F97" s="3" t="s">
        <v>161</v>
      </c>
      <c r="G97" s="3" t="s">
        <v>172</v>
      </c>
      <c r="H97" s="3" t="s">
        <v>74</v>
      </c>
      <c r="I97" s="3" t="s">
        <v>100</v>
      </c>
      <c r="J97" s="3" t="s">
        <v>83</v>
      </c>
      <c r="K97" s="3" t="s">
        <v>114</v>
      </c>
      <c r="L97" s="3" t="s">
        <v>94</v>
      </c>
      <c r="M97" s="3" t="s">
        <v>109</v>
      </c>
      <c r="N97" s="3" t="s">
        <v>96</v>
      </c>
      <c r="O97" s="3" t="s">
        <v>67</v>
      </c>
    </row>
    <row r="98" spans="1:20" ht="60">
      <c r="A98" s="1" t="s">
        <v>169</v>
      </c>
      <c r="B98" s="12">
        <f t="shared" ref="B98:B102" si="17">SUM(C98:R98)</f>
        <v>40</v>
      </c>
      <c r="C98" s="3">
        <v>3</v>
      </c>
      <c r="D98" s="3">
        <v>4</v>
      </c>
      <c r="E98" s="3">
        <v>1</v>
      </c>
      <c r="F98" s="3">
        <v>5</v>
      </c>
      <c r="G98" s="3">
        <v>2</v>
      </c>
      <c r="H98" s="3">
        <v>1</v>
      </c>
      <c r="I98" s="3">
        <v>1</v>
      </c>
      <c r="J98" s="3">
        <v>3</v>
      </c>
      <c r="K98" s="3">
        <v>2</v>
      </c>
      <c r="L98" s="3">
        <v>5</v>
      </c>
      <c r="M98" s="3">
        <v>5</v>
      </c>
      <c r="N98" s="3">
        <v>4</v>
      </c>
      <c r="O98" s="3">
        <v>4</v>
      </c>
      <c r="T98" s="3">
        <f t="shared" si="12"/>
        <v>3.0769230769230771</v>
      </c>
    </row>
    <row r="99" spans="1:20" ht="90">
      <c r="A99" s="2" t="s">
        <v>157</v>
      </c>
      <c r="B99" s="12">
        <f t="shared" si="17"/>
        <v>26</v>
      </c>
      <c r="C99" s="3">
        <v>5</v>
      </c>
      <c r="D99" s="3">
        <v>1</v>
      </c>
      <c r="E99" s="3">
        <v>2</v>
      </c>
      <c r="F99" s="3">
        <v>2</v>
      </c>
      <c r="G99" s="3">
        <v>1</v>
      </c>
      <c r="H99" s="3">
        <v>3</v>
      </c>
      <c r="I99" s="3">
        <v>3</v>
      </c>
      <c r="J99" s="3">
        <v>1</v>
      </c>
      <c r="K99" s="3">
        <v>1</v>
      </c>
      <c r="L99" s="3">
        <v>1</v>
      </c>
      <c r="M99" s="3">
        <v>2</v>
      </c>
      <c r="N99" s="3">
        <v>1</v>
      </c>
      <c r="O99" s="3">
        <v>3</v>
      </c>
      <c r="T99" s="3">
        <f t="shared" si="12"/>
        <v>2</v>
      </c>
    </row>
    <row r="100" spans="1:20" ht="75">
      <c r="A100" s="2" t="s">
        <v>158</v>
      </c>
      <c r="B100" s="12">
        <f t="shared" si="17"/>
        <v>37</v>
      </c>
      <c r="C100" s="3">
        <v>1</v>
      </c>
      <c r="D100" s="3">
        <v>2</v>
      </c>
      <c r="E100" s="3">
        <v>4</v>
      </c>
      <c r="F100" s="3">
        <v>1</v>
      </c>
      <c r="G100" s="3">
        <v>3</v>
      </c>
      <c r="H100" s="3">
        <v>4</v>
      </c>
      <c r="I100" s="3">
        <v>2</v>
      </c>
      <c r="J100" s="3">
        <v>5</v>
      </c>
      <c r="K100" s="3">
        <v>3</v>
      </c>
      <c r="L100" s="3">
        <v>3</v>
      </c>
      <c r="M100" s="3">
        <v>4</v>
      </c>
      <c r="N100" s="3">
        <v>3</v>
      </c>
      <c r="O100" s="3">
        <v>2</v>
      </c>
      <c r="T100" s="3">
        <f t="shared" si="12"/>
        <v>2.8461538461538463</v>
      </c>
    </row>
    <row r="101" spans="1:20" ht="90">
      <c r="A101" s="2" t="s">
        <v>159</v>
      </c>
      <c r="B101" s="12">
        <f t="shared" si="17"/>
        <v>40</v>
      </c>
      <c r="C101" s="3">
        <v>4</v>
      </c>
      <c r="D101" s="3">
        <v>3</v>
      </c>
      <c r="E101" s="3">
        <v>5</v>
      </c>
      <c r="F101" s="3">
        <v>4</v>
      </c>
      <c r="G101" s="3">
        <v>4</v>
      </c>
      <c r="H101" s="3">
        <v>2</v>
      </c>
      <c r="I101" s="3">
        <v>5</v>
      </c>
      <c r="J101" s="3">
        <v>2</v>
      </c>
      <c r="K101" s="3">
        <v>5</v>
      </c>
      <c r="L101" s="3">
        <v>2</v>
      </c>
      <c r="M101" s="3">
        <v>1</v>
      </c>
      <c r="N101" s="3">
        <v>2</v>
      </c>
      <c r="O101" s="3">
        <v>1</v>
      </c>
      <c r="T101" s="3">
        <f t="shared" si="12"/>
        <v>3.0769230769230771</v>
      </c>
    </row>
    <row r="102" spans="1:20" ht="105">
      <c r="A102" s="2" t="s">
        <v>160</v>
      </c>
      <c r="B102" s="12">
        <f t="shared" si="17"/>
        <v>52</v>
      </c>
      <c r="C102" s="3">
        <v>2</v>
      </c>
      <c r="D102" s="3">
        <v>5</v>
      </c>
      <c r="E102" s="3">
        <v>3</v>
      </c>
      <c r="F102" s="3">
        <v>3</v>
      </c>
      <c r="G102" s="3">
        <v>5</v>
      </c>
      <c r="H102" s="3">
        <v>5</v>
      </c>
      <c r="I102" s="3">
        <v>4</v>
      </c>
      <c r="J102" s="3">
        <v>4</v>
      </c>
      <c r="K102" s="3">
        <v>4</v>
      </c>
      <c r="L102" s="3">
        <v>4</v>
      </c>
      <c r="M102" s="3">
        <v>3</v>
      </c>
      <c r="N102" s="3">
        <v>5</v>
      </c>
      <c r="O102" s="3">
        <v>5</v>
      </c>
      <c r="T102" s="3">
        <f t="shared" si="12"/>
        <v>4</v>
      </c>
    </row>
    <row r="103" spans="1:20">
      <c r="G103" s="3" t="s">
        <v>173</v>
      </c>
    </row>
    <row r="105" spans="1:20">
      <c r="A105" s="7" t="s">
        <v>124</v>
      </c>
      <c r="C105" s="3" t="s">
        <v>34</v>
      </c>
      <c r="D105" s="3" t="s">
        <v>100</v>
      </c>
      <c r="E105" s="3" t="s">
        <v>71</v>
      </c>
      <c r="F105" s="3" t="s">
        <v>72</v>
      </c>
      <c r="G105" s="3" t="s">
        <v>94</v>
      </c>
      <c r="H105" s="3" t="s">
        <v>98</v>
      </c>
      <c r="I105" s="3" t="s">
        <v>83</v>
      </c>
      <c r="J105" s="3" t="s">
        <v>114</v>
      </c>
      <c r="K105" s="3" t="s">
        <v>74</v>
      </c>
      <c r="L105" s="3" t="s">
        <v>68</v>
      </c>
      <c r="M105" s="3" t="s">
        <v>70</v>
      </c>
      <c r="N105" s="3" t="s">
        <v>38</v>
      </c>
      <c r="O105" s="3" t="s">
        <v>248</v>
      </c>
      <c r="P105" s="3" t="s">
        <v>67</v>
      </c>
    </row>
    <row r="106" spans="1:20" ht="75">
      <c r="A106" s="1" t="s">
        <v>174</v>
      </c>
      <c r="B106" s="12">
        <f t="shared" ref="B106:B110" si="18">SUM(C106:R106)</f>
        <v>30</v>
      </c>
      <c r="C106" s="3">
        <v>2</v>
      </c>
      <c r="D106" s="3">
        <v>3</v>
      </c>
      <c r="E106" s="3">
        <v>1</v>
      </c>
      <c r="F106" s="3">
        <v>1</v>
      </c>
      <c r="G106" s="3">
        <v>1</v>
      </c>
      <c r="H106" s="3">
        <v>3</v>
      </c>
      <c r="I106" s="3">
        <v>3</v>
      </c>
      <c r="J106" s="3">
        <v>1</v>
      </c>
      <c r="K106" s="3">
        <v>4</v>
      </c>
      <c r="L106" s="3">
        <v>4</v>
      </c>
      <c r="M106" s="3">
        <v>1</v>
      </c>
      <c r="N106" s="3">
        <v>4</v>
      </c>
      <c r="O106" s="3">
        <v>1</v>
      </c>
      <c r="P106" s="3">
        <v>1</v>
      </c>
      <c r="T106" s="3">
        <f t="shared" si="12"/>
        <v>2.1428571428571428</v>
      </c>
    </row>
    <row r="107" spans="1:20" ht="90">
      <c r="A107" s="2" t="s">
        <v>175</v>
      </c>
      <c r="B107" s="12">
        <f t="shared" si="18"/>
        <v>61</v>
      </c>
      <c r="C107" s="3">
        <v>4</v>
      </c>
      <c r="D107" s="3">
        <v>4</v>
      </c>
      <c r="E107" s="3">
        <v>4</v>
      </c>
      <c r="F107" s="3">
        <v>5</v>
      </c>
      <c r="G107" s="3">
        <v>5</v>
      </c>
      <c r="H107" s="3">
        <v>5</v>
      </c>
      <c r="I107" s="3">
        <v>5</v>
      </c>
      <c r="J107" s="3">
        <v>2</v>
      </c>
      <c r="K107" s="3">
        <v>5</v>
      </c>
      <c r="L107" s="3">
        <v>5</v>
      </c>
      <c r="M107" s="3">
        <v>5</v>
      </c>
      <c r="N107" s="3">
        <v>5</v>
      </c>
      <c r="O107" s="3">
        <v>4</v>
      </c>
      <c r="P107" s="3">
        <v>3</v>
      </c>
      <c r="T107" s="3">
        <f t="shared" si="12"/>
        <v>4.3571428571428568</v>
      </c>
    </row>
    <row r="108" spans="1:20" ht="90">
      <c r="A108" s="2" t="s">
        <v>176</v>
      </c>
      <c r="B108" s="12">
        <f t="shared" si="18"/>
        <v>39</v>
      </c>
      <c r="C108" s="3">
        <v>5</v>
      </c>
      <c r="D108" s="3">
        <v>5</v>
      </c>
      <c r="E108" s="3">
        <v>5</v>
      </c>
      <c r="F108" s="3">
        <v>2</v>
      </c>
      <c r="G108" s="3">
        <v>2</v>
      </c>
      <c r="H108" s="3">
        <v>2</v>
      </c>
      <c r="I108" s="3">
        <v>2</v>
      </c>
      <c r="J108" s="3">
        <v>3</v>
      </c>
      <c r="K108" s="3">
        <v>2</v>
      </c>
      <c r="L108" s="3">
        <v>2</v>
      </c>
      <c r="M108" s="3">
        <v>4</v>
      </c>
      <c r="N108" s="3">
        <v>1</v>
      </c>
      <c r="O108" s="3">
        <v>2</v>
      </c>
      <c r="P108" s="3">
        <v>2</v>
      </c>
      <c r="T108" s="3">
        <f t="shared" si="12"/>
        <v>2.7857142857142856</v>
      </c>
    </row>
    <row r="109" spans="1:20" ht="90">
      <c r="A109" s="2" t="s">
        <v>177</v>
      </c>
      <c r="B109" s="12">
        <f t="shared" si="18"/>
        <v>41</v>
      </c>
      <c r="C109" s="3">
        <v>3</v>
      </c>
      <c r="D109" s="3">
        <v>2</v>
      </c>
      <c r="E109" s="3">
        <v>2</v>
      </c>
      <c r="F109" s="3">
        <v>4</v>
      </c>
      <c r="G109" s="3">
        <v>3</v>
      </c>
      <c r="H109" s="3">
        <v>1</v>
      </c>
      <c r="I109" s="3">
        <v>1</v>
      </c>
      <c r="J109" s="3">
        <v>5</v>
      </c>
      <c r="K109" s="3">
        <v>3</v>
      </c>
      <c r="L109" s="3">
        <v>1</v>
      </c>
      <c r="M109" s="3">
        <v>3</v>
      </c>
      <c r="N109" s="3">
        <v>3</v>
      </c>
      <c r="O109" s="3">
        <v>5</v>
      </c>
      <c r="P109" s="3">
        <v>5</v>
      </c>
      <c r="T109" s="3">
        <f t="shared" si="12"/>
        <v>2.9285714285714284</v>
      </c>
    </row>
    <row r="110" spans="1:20" ht="60">
      <c r="A110" s="1" t="s">
        <v>288</v>
      </c>
      <c r="B110" s="12">
        <f t="shared" si="18"/>
        <v>39</v>
      </c>
      <c r="C110" s="3">
        <v>1</v>
      </c>
      <c r="D110" s="3">
        <v>1</v>
      </c>
      <c r="E110" s="3">
        <v>3</v>
      </c>
      <c r="F110" s="3">
        <v>3</v>
      </c>
      <c r="G110" s="3">
        <v>4</v>
      </c>
      <c r="H110" s="3">
        <v>4</v>
      </c>
      <c r="I110" s="3">
        <v>4</v>
      </c>
      <c r="J110" s="3">
        <v>4</v>
      </c>
      <c r="K110" s="3">
        <v>1</v>
      </c>
      <c r="L110" s="3">
        <v>3</v>
      </c>
      <c r="M110" s="3">
        <v>2</v>
      </c>
      <c r="N110" s="3">
        <v>2</v>
      </c>
      <c r="O110" s="3">
        <v>3</v>
      </c>
      <c r="P110" s="3">
        <v>4</v>
      </c>
      <c r="T110" s="3">
        <f t="shared" si="12"/>
        <v>2.7857142857142856</v>
      </c>
    </row>
    <row r="111" spans="1:20">
      <c r="A111" s="7" t="s">
        <v>125</v>
      </c>
      <c r="C111" s="3" t="s">
        <v>34</v>
      </c>
      <c r="D111" s="3" t="s">
        <v>100</v>
      </c>
      <c r="E111" s="3" t="s">
        <v>71</v>
      </c>
      <c r="F111" s="3" t="s">
        <v>72</v>
      </c>
      <c r="G111" s="3" t="s">
        <v>220</v>
      </c>
      <c r="H111" s="3" t="s">
        <v>74</v>
      </c>
      <c r="I111" s="3" t="s">
        <v>98</v>
      </c>
      <c r="J111" s="3" t="s">
        <v>83</v>
      </c>
      <c r="K111" s="3" t="s">
        <v>94</v>
      </c>
      <c r="L111" s="3" t="s">
        <v>114</v>
      </c>
      <c r="M111" s="3" t="s">
        <v>68</v>
      </c>
      <c r="N111" s="3" t="s">
        <v>96</v>
      </c>
      <c r="O111" s="3" t="s">
        <v>70</v>
      </c>
      <c r="P111" s="3" t="s">
        <v>66</v>
      </c>
      <c r="Q111" s="3" t="s">
        <v>109</v>
      </c>
      <c r="R111" s="3" t="s">
        <v>67</v>
      </c>
    </row>
    <row r="112" spans="1:20" ht="60">
      <c r="A112" s="2" t="s">
        <v>178</v>
      </c>
      <c r="B112" s="12">
        <f t="shared" ref="B112:B116" si="19">SUM(C112:R112)</f>
        <v>56</v>
      </c>
      <c r="C112" s="3">
        <v>3</v>
      </c>
      <c r="D112" s="3">
        <v>5</v>
      </c>
      <c r="E112" s="3">
        <v>3</v>
      </c>
      <c r="F112" s="3">
        <v>2</v>
      </c>
      <c r="G112" s="3">
        <v>5</v>
      </c>
      <c r="H112" s="3">
        <v>4</v>
      </c>
      <c r="I112" s="3">
        <v>2</v>
      </c>
      <c r="J112" s="3">
        <v>5</v>
      </c>
      <c r="K112" s="3">
        <v>5</v>
      </c>
      <c r="L112" s="3">
        <v>2</v>
      </c>
      <c r="M112" s="3">
        <v>5</v>
      </c>
      <c r="N112" s="3">
        <v>5</v>
      </c>
      <c r="O112" s="3">
        <v>4</v>
      </c>
      <c r="P112" s="3">
        <v>2</v>
      </c>
      <c r="Q112" s="3">
        <v>2</v>
      </c>
      <c r="R112" s="3">
        <v>2</v>
      </c>
      <c r="T112" s="3">
        <f t="shared" si="12"/>
        <v>3.5</v>
      </c>
    </row>
    <row r="113" spans="1:20" ht="75">
      <c r="A113" s="2" t="s">
        <v>182</v>
      </c>
      <c r="B113" s="12">
        <f t="shared" si="19"/>
        <v>47</v>
      </c>
      <c r="C113" s="3">
        <v>5</v>
      </c>
      <c r="D113" s="3">
        <v>2</v>
      </c>
      <c r="E113" s="3">
        <v>1</v>
      </c>
      <c r="F113" s="3">
        <v>3</v>
      </c>
      <c r="G113" s="3">
        <v>4</v>
      </c>
      <c r="H113" s="3">
        <v>3</v>
      </c>
      <c r="I113" s="3">
        <v>5</v>
      </c>
      <c r="J113" s="3">
        <v>1</v>
      </c>
      <c r="K113" s="3">
        <v>1</v>
      </c>
      <c r="L113" s="3">
        <v>5</v>
      </c>
      <c r="M113" s="3">
        <v>4</v>
      </c>
      <c r="N113" s="3">
        <v>1</v>
      </c>
      <c r="O113" s="3">
        <v>5</v>
      </c>
      <c r="P113" s="3">
        <v>1</v>
      </c>
      <c r="Q113" s="3">
        <v>1</v>
      </c>
      <c r="R113" s="3">
        <v>5</v>
      </c>
      <c r="T113" s="3">
        <f t="shared" si="12"/>
        <v>2.9375</v>
      </c>
    </row>
    <row r="114" spans="1:20" ht="90">
      <c r="A114" s="2" t="s">
        <v>179</v>
      </c>
      <c r="B114" s="12">
        <f t="shared" si="19"/>
        <v>55</v>
      </c>
      <c r="C114" s="3">
        <v>2</v>
      </c>
      <c r="D114" s="3">
        <v>3</v>
      </c>
      <c r="E114" s="3">
        <v>2</v>
      </c>
      <c r="F114" s="3">
        <v>5</v>
      </c>
      <c r="G114" s="3">
        <v>3</v>
      </c>
      <c r="H114" s="3">
        <v>5</v>
      </c>
      <c r="I114" s="3">
        <v>4</v>
      </c>
      <c r="J114" s="3">
        <v>2</v>
      </c>
      <c r="K114" s="3">
        <v>4</v>
      </c>
      <c r="L114" s="3">
        <v>3</v>
      </c>
      <c r="M114" s="3">
        <v>3</v>
      </c>
      <c r="N114" s="3">
        <v>3</v>
      </c>
      <c r="O114" s="3">
        <v>3</v>
      </c>
      <c r="P114" s="3">
        <v>4</v>
      </c>
      <c r="Q114" s="3">
        <v>5</v>
      </c>
      <c r="R114" s="3">
        <v>4</v>
      </c>
      <c r="T114" s="3">
        <f t="shared" si="12"/>
        <v>3.4375</v>
      </c>
    </row>
    <row r="115" spans="1:20" ht="75">
      <c r="A115" s="1" t="s">
        <v>180</v>
      </c>
      <c r="B115" s="12">
        <f t="shared" si="19"/>
        <v>47</v>
      </c>
      <c r="C115" s="3">
        <v>4</v>
      </c>
      <c r="D115" s="3">
        <v>4</v>
      </c>
      <c r="E115" s="3">
        <v>4</v>
      </c>
      <c r="F115" s="3">
        <v>4</v>
      </c>
      <c r="G115" s="3">
        <v>2</v>
      </c>
      <c r="H115" s="3">
        <v>2</v>
      </c>
      <c r="I115" s="3">
        <v>3</v>
      </c>
      <c r="J115" s="3">
        <v>3</v>
      </c>
      <c r="K115" s="3">
        <v>3</v>
      </c>
      <c r="L115" s="3">
        <v>4</v>
      </c>
      <c r="M115" s="3">
        <v>1</v>
      </c>
      <c r="N115" s="3">
        <v>2</v>
      </c>
      <c r="O115" s="3">
        <v>2</v>
      </c>
      <c r="P115" s="3">
        <v>5</v>
      </c>
      <c r="Q115" s="3">
        <v>3</v>
      </c>
      <c r="R115" s="3">
        <v>1</v>
      </c>
      <c r="T115" s="3">
        <f t="shared" si="12"/>
        <v>2.9375</v>
      </c>
    </row>
    <row r="116" spans="1:20" ht="75">
      <c r="A116" s="2" t="s">
        <v>181</v>
      </c>
      <c r="B116" s="12">
        <f t="shared" si="19"/>
        <v>35</v>
      </c>
      <c r="C116" s="3">
        <v>1</v>
      </c>
      <c r="D116" s="3">
        <v>1</v>
      </c>
      <c r="E116" s="3">
        <v>5</v>
      </c>
      <c r="F116" s="3">
        <v>1</v>
      </c>
      <c r="G116" s="3">
        <v>1</v>
      </c>
      <c r="H116" s="3">
        <v>1</v>
      </c>
      <c r="I116" s="3">
        <v>1</v>
      </c>
      <c r="J116" s="3">
        <v>4</v>
      </c>
      <c r="K116" s="3">
        <v>2</v>
      </c>
      <c r="L116" s="3">
        <v>1</v>
      </c>
      <c r="M116" s="3">
        <v>2</v>
      </c>
      <c r="N116" s="3">
        <v>4</v>
      </c>
      <c r="O116" s="3">
        <v>1</v>
      </c>
      <c r="P116" s="3">
        <v>3</v>
      </c>
      <c r="Q116" s="3">
        <v>4</v>
      </c>
      <c r="R116" s="3">
        <v>3</v>
      </c>
      <c r="T116" s="3">
        <f t="shared" si="12"/>
        <v>2.1875</v>
      </c>
    </row>
    <row r="117" spans="1:20">
      <c r="A117" s="7" t="s">
        <v>126</v>
      </c>
      <c r="C117" s="3" t="s">
        <v>34</v>
      </c>
      <c r="D117" s="3" t="s">
        <v>100</v>
      </c>
      <c r="E117" s="3" t="s">
        <v>71</v>
      </c>
      <c r="F117" s="3" t="s">
        <v>72</v>
      </c>
      <c r="G117" s="3" t="s">
        <v>98</v>
      </c>
      <c r="H117" s="3" t="s">
        <v>44</v>
      </c>
      <c r="I117" s="3" t="s">
        <v>114</v>
      </c>
      <c r="J117" s="3" t="s">
        <v>74</v>
      </c>
      <c r="K117" s="3" t="s">
        <v>99</v>
      </c>
      <c r="L117" s="3" t="s">
        <v>96</v>
      </c>
      <c r="M117" s="3" t="s">
        <v>94</v>
      </c>
      <c r="N117" s="3" t="s">
        <v>70</v>
      </c>
      <c r="O117" s="3" t="s">
        <v>109</v>
      </c>
      <c r="P117" s="3" t="s">
        <v>66</v>
      </c>
      <c r="Q117" s="3" t="s">
        <v>67</v>
      </c>
    </row>
    <row r="118" spans="1:20" ht="90">
      <c r="A118" s="1" t="s">
        <v>183</v>
      </c>
      <c r="B118" s="12">
        <f t="shared" ref="B118:B122" si="20">SUM(C118:R118)</f>
        <v>51</v>
      </c>
      <c r="C118" s="3">
        <v>5</v>
      </c>
      <c r="D118" s="3">
        <v>4</v>
      </c>
      <c r="E118" s="3">
        <v>5</v>
      </c>
      <c r="F118" s="3">
        <v>3</v>
      </c>
      <c r="G118" s="3">
        <v>5</v>
      </c>
      <c r="H118" s="3">
        <v>3</v>
      </c>
      <c r="I118" s="3">
        <v>5</v>
      </c>
      <c r="J118" s="3">
        <v>2</v>
      </c>
      <c r="K118" s="3">
        <v>4</v>
      </c>
      <c r="L118" s="3">
        <v>4</v>
      </c>
      <c r="M118" s="3">
        <v>3</v>
      </c>
      <c r="N118" s="3">
        <v>3</v>
      </c>
      <c r="O118" s="3">
        <v>1</v>
      </c>
      <c r="P118" s="3">
        <v>1</v>
      </c>
      <c r="Q118" s="3">
        <v>3</v>
      </c>
      <c r="T118" s="3">
        <f t="shared" si="12"/>
        <v>3.4</v>
      </c>
    </row>
    <row r="119" spans="1:20" ht="90">
      <c r="A119" s="1" t="s">
        <v>184</v>
      </c>
      <c r="B119" s="12">
        <f t="shared" si="20"/>
        <v>50</v>
      </c>
      <c r="C119" s="3">
        <v>4</v>
      </c>
      <c r="D119" s="3">
        <v>3</v>
      </c>
      <c r="E119" s="3">
        <v>4</v>
      </c>
      <c r="F119" s="3">
        <v>4</v>
      </c>
      <c r="G119" s="3">
        <v>3</v>
      </c>
      <c r="H119" s="3">
        <v>2</v>
      </c>
      <c r="I119" s="3">
        <v>4</v>
      </c>
      <c r="J119" s="3">
        <v>3</v>
      </c>
      <c r="K119" s="3">
        <v>5</v>
      </c>
      <c r="L119" s="3">
        <v>3</v>
      </c>
      <c r="M119" s="3">
        <v>2</v>
      </c>
      <c r="N119" s="3">
        <v>4</v>
      </c>
      <c r="O119" s="3">
        <v>2</v>
      </c>
      <c r="P119" s="3">
        <v>3</v>
      </c>
      <c r="Q119" s="3">
        <v>4</v>
      </c>
      <c r="T119" s="3">
        <f t="shared" si="12"/>
        <v>3.3333333333333335</v>
      </c>
    </row>
    <row r="120" spans="1:20" ht="90">
      <c r="A120" s="1" t="s">
        <v>271</v>
      </c>
      <c r="B120" s="12">
        <f t="shared" si="20"/>
        <v>39</v>
      </c>
      <c r="C120" s="3">
        <v>1</v>
      </c>
      <c r="D120" s="3">
        <v>1</v>
      </c>
      <c r="E120" s="3">
        <v>1</v>
      </c>
      <c r="F120" s="3">
        <v>1</v>
      </c>
      <c r="G120" s="3">
        <v>1</v>
      </c>
      <c r="H120" s="3">
        <v>4</v>
      </c>
      <c r="I120" s="3">
        <v>2</v>
      </c>
      <c r="J120" s="3">
        <v>4</v>
      </c>
      <c r="K120" s="3">
        <v>3</v>
      </c>
      <c r="L120" s="3">
        <v>1</v>
      </c>
      <c r="M120" s="3">
        <v>5</v>
      </c>
      <c r="N120" s="3">
        <v>1</v>
      </c>
      <c r="O120" s="3">
        <v>5</v>
      </c>
      <c r="P120" s="3">
        <v>4</v>
      </c>
      <c r="Q120" s="3">
        <v>5</v>
      </c>
      <c r="T120" s="3">
        <f t="shared" si="12"/>
        <v>2.6</v>
      </c>
    </row>
    <row r="121" spans="1:20" ht="75">
      <c r="A121" s="1" t="s">
        <v>185</v>
      </c>
      <c r="B121" s="12">
        <f t="shared" si="20"/>
        <v>43</v>
      </c>
      <c r="C121" s="3">
        <v>2</v>
      </c>
      <c r="D121" s="3">
        <v>2</v>
      </c>
      <c r="E121" s="3">
        <v>2</v>
      </c>
      <c r="F121" s="3">
        <v>2</v>
      </c>
      <c r="G121" s="3">
        <v>2</v>
      </c>
      <c r="H121" s="3">
        <v>5</v>
      </c>
      <c r="I121" s="3">
        <v>3</v>
      </c>
      <c r="J121" s="3">
        <v>1</v>
      </c>
      <c r="K121" s="3">
        <v>2</v>
      </c>
      <c r="L121" s="3">
        <v>5</v>
      </c>
      <c r="M121" s="3">
        <v>1</v>
      </c>
      <c r="N121" s="3">
        <v>5</v>
      </c>
      <c r="O121" s="3">
        <v>4</v>
      </c>
      <c r="P121" s="3">
        <v>5</v>
      </c>
      <c r="Q121" s="3">
        <v>2</v>
      </c>
      <c r="T121" s="3">
        <f t="shared" si="12"/>
        <v>2.8666666666666667</v>
      </c>
    </row>
    <row r="122" spans="1:20" ht="75">
      <c r="A122" s="2" t="s">
        <v>190</v>
      </c>
      <c r="B122" s="12">
        <f t="shared" si="20"/>
        <v>42</v>
      </c>
      <c r="C122" s="3">
        <v>3</v>
      </c>
      <c r="D122" s="3">
        <v>5</v>
      </c>
      <c r="E122" s="3">
        <v>3</v>
      </c>
      <c r="F122" s="3">
        <v>5</v>
      </c>
      <c r="G122" s="3">
        <v>4</v>
      </c>
      <c r="H122" s="3">
        <v>1</v>
      </c>
      <c r="I122" s="3">
        <v>1</v>
      </c>
      <c r="J122" s="3">
        <v>5</v>
      </c>
      <c r="K122" s="3">
        <v>1</v>
      </c>
      <c r="L122" s="3">
        <v>2</v>
      </c>
      <c r="M122" s="3">
        <v>4</v>
      </c>
      <c r="N122" s="3">
        <v>2</v>
      </c>
      <c r="O122" s="3">
        <v>3</v>
      </c>
      <c r="P122" s="3">
        <v>2</v>
      </c>
      <c r="Q122" s="3">
        <v>1</v>
      </c>
      <c r="T122" s="3">
        <f t="shared" si="12"/>
        <v>2.8</v>
      </c>
    </row>
    <row r="123" spans="1:20">
      <c r="A123" s="7" t="s">
        <v>127</v>
      </c>
      <c r="C123" s="3" t="s">
        <v>100</v>
      </c>
      <c r="D123" s="3" t="s">
        <v>72</v>
      </c>
      <c r="E123" s="3" t="s">
        <v>71</v>
      </c>
      <c r="F123" s="3" t="s">
        <v>34</v>
      </c>
      <c r="G123" s="3" t="s">
        <v>83</v>
      </c>
      <c r="H123" s="3" t="s">
        <v>114</v>
      </c>
      <c r="I123" s="3" t="s">
        <v>220</v>
      </c>
      <c r="J123" s="3" t="s">
        <v>98</v>
      </c>
      <c r="K123" s="3" t="s">
        <v>74</v>
      </c>
      <c r="L123" s="3" t="s">
        <v>96</v>
      </c>
      <c r="M123" s="3" t="s">
        <v>68</v>
      </c>
      <c r="N123" s="3" t="s">
        <v>94</v>
      </c>
      <c r="O123" s="3" t="s">
        <v>70</v>
      </c>
      <c r="P123" s="3" t="s">
        <v>109</v>
      </c>
      <c r="Q123" s="3" t="s">
        <v>67</v>
      </c>
    </row>
    <row r="124" spans="1:20" ht="90">
      <c r="A124" s="1" t="s">
        <v>191</v>
      </c>
      <c r="B124" s="12">
        <f t="shared" ref="B124:B128" si="21">SUM(C124:R124)</f>
        <v>57</v>
      </c>
      <c r="C124" s="3">
        <v>1</v>
      </c>
      <c r="D124" s="3">
        <v>4</v>
      </c>
      <c r="E124" s="3">
        <v>4</v>
      </c>
      <c r="F124" s="3">
        <v>5</v>
      </c>
      <c r="G124" s="3">
        <v>4</v>
      </c>
      <c r="H124" s="3">
        <v>5</v>
      </c>
      <c r="I124" s="3">
        <v>4</v>
      </c>
      <c r="J124" s="3">
        <v>5</v>
      </c>
      <c r="K124" s="3">
        <v>5</v>
      </c>
      <c r="L124" s="3">
        <v>5</v>
      </c>
      <c r="M124" s="3">
        <v>3</v>
      </c>
      <c r="N124" s="3">
        <v>2</v>
      </c>
      <c r="O124" s="3">
        <v>4</v>
      </c>
      <c r="P124" s="3">
        <v>2</v>
      </c>
      <c r="Q124" s="3">
        <v>4</v>
      </c>
      <c r="T124" s="3">
        <f t="shared" si="12"/>
        <v>3.8</v>
      </c>
    </row>
    <row r="125" spans="1:20" ht="60">
      <c r="A125" s="1" t="s">
        <v>186</v>
      </c>
      <c r="B125" s="12">
        <f t="shared" si="21"/>
        <v>50</v>
      </c>
      <c r="C125" s="3">
        <v>2</v>
      </c>
      <c r="D125" s="3">
        <v>2</v>
      </c>
      <c r="E125" s="3">
        <v>5</v>
      </c>
      <c r="F125" s="3">
        <v>4</v>
      </c>
      <c r="G125" s="3">
        <v>3</v>
      </c>
      <c r="H125" s="3">
        <v>1</v>
      </c>
      <c r="I125" s="3">
        <v>2</v>
      </c>
      <c r="J125" s="3">
        <v>4</v>
      </c>
      <c r="K125" s="3">
        <v>4</v>
      </c>
      <c r="L125" s="3">
        <v>4</v>
      </c>
      <c r="M125" s="3">
        <v>4</v>
      </c>
      <c r="N125" s="3">
        <v>4</v>
      </c>
      <c r="O125" s="3">
        <v>3</v>
      </c>
      <c r="P125" s="3">
        <v>5</v>
      </c>
      <c r="Q125" s="3">
        <v>3</v>
      </c>
      <c r="T125" s="3">
        <f t="shared" si="12"/>
        <v>3.3333333333333335</v>
      </c>
    </row>
    <row r="126" spans="1:20" ht="60">
      <c r="A126" s="1" t="s">
        <v>187</v>
      </c>
      <c r="B126" s="12">
        <f t="shared" si="21"/>
        <v>38</v>
      </c>
      <c r="C126" s="3">
        <v>3</v>
      </c>
      <c r="D126" s="3">
        <v>3</v>
      </c>
      <c r="E126" s="3">
        <v>2</v>
      </c>
      <c r="F126" s="3">
        <v>2</v>
      </c>
      <c r="G126" s="3">
        <v>2</v>
      </c>
      <c r="H126" s="3">
        <v>2</v>
      </c>
      <c r="I126" s="3">
        <v>3</v>
      </c>
      <c r="J126" s="3">
        <v>1</v>
      </c>
      <c r="K126" s="3">
        <v>2</v>
      </c>
      <c r="L126" s="3">
        <v>2</v>
      </c>
      <c r="M126" s="3">
        <v>2</v>
      </c>
      <c r="N126" s="3">
        <v>3</v>
      </c>
      <c r="O126" s="3">
        <v>2</v>
      </c>
      <c r="P126" s="3">
        <v>4</v>
      </c>
      <c r="Q126" s="3">
        <v>5</v>
      </c>
      <c r="T126" s="3">
        <f t="shared" si="12"/>
        <v>2.5333333333333332</v>
      </c>
    </row>
    <row r="127" spans="1:20" ht="75">
      <c r="A127" s="2" t="s">
        <v>188</v>
      </c>
      <c r="B127" s="12">
        <f t="shared" si="21"/>
        <v>57</v>
      </c>
      <c r="C127" s="3">
        <v>5</v>
      </c>
      <c r="D127" s="3">
        <v>5</v>
      </c>
      <c r="E127" s="3">
        <v>3</v>
      </c>
      <c r="F127" s="3">
        <v>3</v>
      </c>
      <c r="G127" s="3">
        <v>5</v>
      </c>
      <c r="H127" s="3">
        <v>3</v>
      </c>
      <c r="I127" s="3">
        <v>5</v>
      </c>
      <c r="J127" s="3">
        <v>3</v>
      </c>
      <c r="K127" s="3">
        <v>3</v>
      </c>
      <c r="L127" s="3">
        <v>3</v>
      </c>
      <c r="M127" s="3">
        <v>5</v>
      </c>
      <c r="N127" s="3">
        <v>5</v>
      </c>
      <c r="O127" s="3">
        <v>5</v>
      </c>
      <c r="P127" s="3">
        <v>3</v>
      </c>
      <c r="Q127" s="3">
        <v>1</v>
      </c>
      <c r="T127" s="3">
        <f t="shared" si="12"/>
        <v>3.8</v>
      </c>
    </row>
    <row r="128" spans="1:20" ht="90">
      <c r="A128" s="2" t="s">
        <v>189</v>
      </c>
      <c r="B128" s="12">
        <f t="shared" si="21"/>
        <v>23</v>
      </c>
      <c r="C128" s="3">
        <v>4</v>
      </c>
      <c r="D128" s="3">
        <v>1</v>
      </c>
      <c r="E128" s="3">
        <v>1</v>
      </c>
      <c r="F128" s="3">
        <v>1</v>
      </c>
      <c r="G128" s="3">
        <v>1</v>
      </c>
      <c r="H128" s="3">
        <v>4</v>
      </c>
      <c r="I128" s="3">
        <v>1</v>
      </c>
      <c r="J128" s="3">
        <v>2</v>
      </c>
      <c r="K128" s="3">
        <v>1</v>
      </c>
      <c r="L128" s="3">
        <v>1</v>
      </c>
      <c r="M128" s="3">
        <v>1</v>
      </c>
      <c r="N128" s="3">
        <v>1</v>
      </c>
      <c r="O128" s="3">
        <v>1</v>
      </c>
      <c r="P128" s="3">
        <v>1</v>
      </c>
      <c r="Q128" s="3">
        <v>2</v>
      </c>
      <c r="T128" s="3">
        <f t="shared" si="12"/>
        <v>1.5333333333333334</v>
      </c>
    </row>
    <row r="131" spans="1:20">
      <c r="A131" s="7" t="s">
        <v>128</v>
      </c>
      <c r="C131" s="3" t="s">
        <v>219</v>
      </c>
      <c r="D131" s="3" t="s">
        <v>72</v>
      </c>
      <c r="E131" s="3" t="s">
        <v>71</v>
      </c>
      <c r="F131" s="3" t="s">
        <v>34</v>
      </c>
      <c r="G131" s="3" t="s">
        <v>83</v>
      </c>
      <c r="H131" s="3" t="s">
        <v>74</v>
      </c>
      <c r="I131" s="3" t="s">
        <v>109</v>
      </c>
      <c r="J131" s="3" t="s">
        <v>66</v>
      </c>
      <c r="K131" s="3" t="s">
        <v>114</v>
      </c>
      <c r="L131" s="3" t="s">
        <v>68</v>
      </c>
      <c r="M131" s="3" t="s">
        <v>96</v>
      </c>
      <c r="N131" s="3" t="s">
        <v>70</v>
      </c>
      <c r="O131" s="3" t="s">
        <v>231</v>
      </c>
      <c r="P131" s="3" t="s">
        <v>220</v>
      </c>
      <c r="Q131" s="3" t="s">
        <v>100</v>
      </c>
      <c r="R131" s="3" t="s">
        <v>67</v>
      </c>
    </row>
    <row r="132" spans="1:20" ht="75">
      <c r="A132" s="1" t="s">
        <v>192</v>
      </c>
      <c r="B132" s="12">
        <f t="shared" ref="B132:B194" si="22">SUM(C132:R132)</f>
        <v>68</v>
      </c>
      <c r="C132" s="3">
        <v>3</v>
      </c>
      <c r="D132" s="3">
        <v>4</v>
      </c>
      <c r="E132" s="3">
        <v>4</v>
      </c>
      <c r="F132" s="3">
        <v>5</v>
      </c>
      <c r="G132" s="3">
        <v>4</v>
      </c>
      <c r="H132" s="3">
        <v>4</v>
      </c>
      <c r="I132" s="3">
        <v>5</v>
      </c>
      <c r="J132" s="3">
        <v>4</v>
      </c>
      <c r="K132" s="3">
        <v>4</v>
      </c>
      <c r="L132" s="3">
        <v>5</v>
      </c>
      <c r="M132" s="3">
        <v>5</v>
      </c>
      <c r="N132" s="3">
        <v>5</v>
      </c>
      <c r="O132" s="3">
        <v>5</v>
      </c>
      <c r="P132" s="3">
        <v>3</v>
      </c>
      <c r="Q132" s="3">
        <v>5</v>
      </c>
      <c r="R132" s="3">
        <v>3</v>
      </c>
      <c r="T132" s="3">
        <f t="shared" ref="T132:T194" si="23">AVERAGE(C132:R132)</f>
        <v>4.25</v>
      </c>
    </row>
    <row r="133" spans="1:20" ht="75">
      <c r="A133" s="2" t="s">
        <v>193</v>
      </c>
      <c r="B133" s="12">
        <f t="shared" si="22"/>
        <v>45</v>
      </c>
      <c r="C133" s="3">
        <v>4</v>
      </c>
      <c r="D133" s="3">
        <v>5</v>
      </c>
      <c r="E133" s="3">
        <v>3</v>
      </c>
      <c r="F133" s="3">
        <v>2</v>
      </c>
      <c r="G133" s="3">
        <v>3</v>
      </c>
      <c r="H133" s="3">
        <v>1</v>
      </c>
      <c r="I133" s="3">
        <v>4</v>
      </c>
      <c r="J133" s="3">
        <v>2</v>
      </c>
      <c r="K133" s="3">
        <v>3</v>
      </c>
      <c r="L133" s="3">
        <v>2</v>
      </c>
      <c r="M133" s="3">
        <v>4</v>
      </c>
      <c r="N133" s="3">
        <v>3</v>
      </c>
      <c r="O133" s="3">
        <v>4</v>
      </c>
      <c r="P133" s="3">
        <v>1</v>
      </c>
      <c r="Q133" s="3">
        <v>3</v>
      </c>
      <c r="R133" s="3">
        <v>1</v>
      </c>
      <c r="T133" s="3">
        <f t="shared" si="23"/>
        <v>2.8125</v>
      </c>
    </row>
    <row r="134" spans="1:20" ht="75">
      <c r="A134" s="2" t="s">
        <v>218</v>
      </c>
      <c r="B134" s="12">
        <f t="shared" si="22"/>
        <v>41</v>
      </c>
      <c r="C134" s="3">
        <v>1</v>
      </c>
      <c r="D134" s="3">
        <v>1</v>
      </c>
      <c r="E134" s="3">
        <v>2</v>
      </c>
      <c r="F134" s="3">
        <v>3</v>
      </c>
      <c r="G134" s="3">
        <v>2</v>
      </c>
      <c r="H134" s="3">
        <v>5</v>
      </c>
      <c r="I134" s="3">
        <v>3</v>
      </c>
      <c r="J134" s="3">
        <v>5</v>
      </c>
      <c r="K134" s="3">
        <v>1</v>
      </c>
      <c r="L134" s="3">
        <v>3</v>
      </c>
      <c r="M134" s="3">
        <v>3</v>
      </c>
      <c r="N134" s="3">
        <v>1</v>
      </c>
      <c r="O134" s="3">
        <v>1</v>
      </c>
      <c r="P134" s="3">
        <v>5</v>
      </c>
      <c r="Q134" s="3">
        <v>1</v>
      </c>
      <c r="R134" s="3">
        <v>4</v>
      </c>
      <c r="T134" s="3">
        <f t="shared" si="23"/>
        <v>2.5625</v>
      </c>
    </row>
    <row r="135" spans="1:20" ht="75">
      <c r="A135" s="2" t="s">
        <v>194</v>
      </c>
      <c r="B135" s="12">
        <f t="shared" si="22"/>
        <v>53</v>
      </c>
      <c r="C135" s="3">
        <v>2</v>
      </c>
      <c r="D135" s="3">
        <v>2</v>
      </c>
      <c r="E135" s="3">
        <v>5</v>
      </c>
      <c r="F135" s="3">
        <v>4</v>
      </c>
      <c r="G135" s="3">
        <v>5</v>
      </c>
      <c r="H135" s="3">
        <v>2</v>
      </c>
      <c r="I135" s="3">
        <v>2</v>
      </c>
      <c r="J135" s="3">
        <v>3</v>
      </c>
      <c r="K135" s="3">
        <v>5</v>
      </c>
      <c r="L135" s="3">
        <v>1</v>
      </c>
      <c r="M135" s="3">
        <v>2</v>
      </c>
      <c r="N135" s="3">
        <v>4</v>
      </c>
      <c r="O135" s="3">
        <v>3</v>
      </c>
      <c r="P135" s="3">
        <v>4</v>
      </c>
      <c r="Q135" s="3">
        <v>4</v>
      </c>
      <c r="R135" s="3">
        <v>5</v>
      </c>
      <c r="T135" s="3">
        <f t="shared" si="23"/>
        <v>3.3125</v>
      </c>
    </row>
    <row r="136" spans="1:20" ht="90">
      <c r="A136" s="2" t="s">
        <v>195</v>
      </c>
      <c r="B136" s="12">
        <f t="shared" si="22"/>
        <v>33</v>
      </c>
      <c r="C136" s="3">
        <v>5</v>
      </c>
      <c r="D136" s="3">
        <v>3</v>
      </c>
      <c r="E136" s="3">
        <v>1</v>
      </c>
      <c r="F136" s="3">
        <v>1</v>
      </c>
      <c r="G136" s="3">
        <v>1</v>
      </c>
      <c r="H136" s="3">
        <v>3</v>
      </c>
      <c r="I136" s="3">
        <v>1</v>
      </c>
      <c r="J136" s="3">
        <v>1</v>
      </c>
      <c r="K136" s="3">
        <v>2</v>
      </c>
      <c r="L136" s="3">
        <v>4</v>
      </c>
      <c r="M136" s="3">
        <v>1</v>
      </c>
      <c r="N136" s="3">
        <v>2</v>
      </c>
      <c r="O136" s="3">
        <v>2</v>
      </c>
      <c r="P136" s="3">
        <v>2</v>
      </c>
      <c r="Q136" s="3">
        <v>2</v>
      </c>
      <c r="R136" s="3">
        <v>2</v>
      </c>
      <c r="T136" s="3">
        <f t="shared" si="23"/>
        <v>2.0625</v>
      </c>
    </row>
    <row r="137" spans="1:20">
      <c r="A137" s="7" t="s">
        <v>129</v>
      </c>
      <c r="C137" s="3" t="s">
        <v>71</v>
      </c>
      <c r="D137" s="3" t="s">
        <v>72</v>
      </c>
      <c r="E137" s="3" t="s">
        <v>34</v>
      </c>
      <c r="F137" s="3" t="s">
        <v>74</v>
      </c>
      <c r="G137" s="3" t="s">
        <v>98</v>
      </c>
      <c r="H137" s="3" t="s">
        <v>109</v>
      </c>
      <c r="I137" s="3" t="s">
        <v>114</v>
      </c>
      <c r="J137" s="3" t="s">
        <v>83</v>
      </c>
      <c r="K137" s="3" t="s">
        <v>68</v>
      </c>
      <c r="L137" s="3" t="s">
        <v>69</v>
      </c>
      <c r="M137" s="3" t="s">
        <v>96</v>
      </c>
      <c r="N137" s="3" t="s">
        <v>39</v>
      </c>
      <c r="O137" s="3" t="s">
        <v>100</v>
      </c>
      <c r="P137" s="3" t="s">
        <v>67</v>
      </c>
    </row>
    <row r="138" spans="1:20" ht="90">
      <c r="A138" s="1" t="s">
        <v>196</v>
      </c>
      <c r="B138" s="12">
        <f t="shared" si="22"/>
        <v>37</v>
      </c>
      <c r="C138" s="3">
        <v>1</v>
      </c>
      <c r="D138" s="3">
        <v>3</v>
      </c>
      <c r="E138" s="3">
        <v>2</v>
      </c>
      <c r="F138" s="3">
        <v>4</v>
      </c>
      <c r="G138" s="3">
        <v>4</v>
      </c>
      <c r="H138" s="3">
        <v>1</v>
      </c>
      <c r="I138" s="3">
        <v>1</v>
      </c>
      <c r="J138" s="3">
        <v>1</v>
      </c>
      <c r="K138" s="3">
        <v>5</v>
      </c>
      <c r="L138" s="3">
        <v>5</v>
      </c>
      <c r="M138" s="3">
        <v>4</v>
      </c>
      <c r="N138" s="3">
        <v>1</v>
      </c>
      <c r="O138" s="3">
        <v>4</v>
      </c>
      <c r="P138" s="3">
        <v>1</v>
      </c>
      <c r="T138" s="3">
        <f t="shared" si="23"/>
        <v>2.6428571428571428</v>
      </c>
    </row>
    <row r="139" spans="1:20" ht="75">
      <c r="A139" s="2" t="s">
        <v>230</v>
      </c>
      <c r="B139" s="12">
        <f t="shared" si="22"/>
        <v>38</v>
      </c>
      <c r="C139" s="3">
        <v>3</v>
      </c>
      <c r="D139" s="3">
        <v>5</v>
      </c>
      <c r="E139" s="3">
        <v>3</v>
      </c>
      <c r="F139" s="3">
        <v>1</v>
      </c>
      <c r="G139" s="3">
        <v>1</v>
      </c>
      <c r="H139" s="3">
        <v>3</v>
      </c>
      <c r="I139" s="3">
        <v>2</v>
      </c>
      <c r="J139" s="3">
        <v>3</v>
      </c>
      <c r="K139" s="3">
        <v>4</v>
      </c>
      <c r="L139" s="3">
        <v>4</v>
      </c>
      <c r="M139" s="3">
        <v>2</v>
      </c>
      <c r="N139" s="3">
        <v>2</v>
      </c>
      <c r="O139" s="3">
        <v>1</v>
      </c>
      <c r="P139" s="3">
        <v>4</v>
      </c>
      <c r="T139" s="3">
        <f t="shared" si="23"/>
        <v>2.7142857142857144</v>
      </c>
    </row>
    <row r="140" spans="1:20" ht="90">
      <c r="A140" s="2" t="s">
        <v>209</v>
      </c>
      <c r="B140" s="12">
        <f t="shared" si="22"/>
        <v>41</v>
      </c>
      <c r="C140" s="3">
        <v>4</v>
      </c>
      <c r="D140" s="3">
        <v>2</v>
      </c>
      <c r="E140" s="3">
        <v>5</v>
      </c>
      <c r="F140" s="3">
        <v>2</v>
      </c>
      <c r="G140" s="3">
        <v>3</v>
      </c>
      <c r="H140" s="3">
        <v>4</v>
      </c>
      <c r="I140" s="3">
        <v>4</v>
      </c>
      <c r="J140" s="3">
        <v>2</v>
      </c>
      <c r="K140" s="3">
        <v>2</v>
      </c>
      <c r="L140" s="3">
        <v>1</v>
      </c>
      <c r="M140" s="3">
        <v>1</v>
      </c>
      <c r="N140" s="3">
        <v>3</v>
      </c>
      <c r="O140" s="3">
        <v>5</v>
      </c>
      <c r="P140" s="3">
        <v>3</v>
      </c>
      <c r="T140" s="3">
        <f t="shared" si="23"/>
        <v>2.9285714285714284</v>
      </c>
    </row>
    <row r="141" spans="1:20" ht="90">
      <c r="A141" s="2" t="s">
        <v>197</v>
      </c>
      <c r="B141" s="12">
        <f t="shared" si="22"/>
        <v>45</v>
      </c>
      <c r="C141" s="3">
        <v>2</v>
      </c>
      <c r="D141" s="3">
        <v>4</v>
      </c>
      <c r="E141" s="3">
        <v>1</v>
      </c>
      <c r="F141" s="3">
        <v>3</v>
      </c>
      <c r="G141" s="3">
        <v>5</v>
      </c>
      <c r="H141" s="3">
        <v>5</v>
      </c>
      <c r="I141" s="3">
        <v>3</v>
      </c>
      <c r="J141" s="3">
        <v>5</v>
      </c>
      <c r="K141" s="3">
        <v>1</v>
      </c>
      <c r="L141" s="3">
        <v>2</v>
      </c>
      <c r="M141" s="3">
        <v>5</v>
      </c>
      <c r="N141" s="3">
        <v>5</v>
      </c>
      <c r="O141" s="3">
        <v>2</v>
      </c>
      <c r="P141" s="3">
        <v>2</v>
      </c>
      <c r="T141" s="3">
        <f t="shared" si="23"/>
        <v>3.2142857142857144</v>
      </c>
    </row>
    <row r="142" spans="1:20" ht="75">
      <c r="A142" s="1" t="s">
        <v>198</v>
      </c>
      <c r="B142" s="12">
        <f t="shared" si="22"/>
        <v>49</v>
      </c>
      <c r="C142" s="3">
        <v>5</v>
      </c>
      <c r="D142" s="3">
        <v>1</v>
      </c>
      <c r="E142" s="3">
        <v>4</v>
      </c>
      <c r="F142" s="3">
        <v>5</v>
      </c>
      <c r="G142" s="3">
        <v>2</v>
      </c>
      <c r="H142" s="3">
        <v>2</v>
      </c>
      <c r="I142" s="3">
        <v>5</v>
      </c>
      <c r="J142" s="3">
        <v>4</v>
      </c>
      <c r="K142" s="3">
        <v>3</v>
      </c>
      <c r="L142" s="3">
        <v>3</v>
      </c>
      <c r="M142" s="3">
        <v>3</v>
      </c>
      <c r="N142" s="3">
        <v>4</v>
      </c>
      <c r="O142" s="3">
        <v>3</v>
      </c>
      <c r="P142" s="3">
        <v>5</v>
      </c>
      <c r="T142" s="3">
        <f t="shared" si="23"/>
        <v>3.5</v>
      </c>
    </row>
    <row r="143" spans="1:20">
      <c r="A143" s="7" t="s">
        <v>130</v>
      </c>
      <c r="C143" s="3" t="s">
        <v>72</v>
      </c>
      <c r="D143" s="3" t="s">
        <v>221</v>
      </c>
      <c r="E143" s="3" t="s">
        <v>98</v>
      </c>
      <c r="F143" s="3" t="s">
        <v>71</v>
      </c>
      <c r="G143" s="3" t="s">
        <v>74</v>
      </c>
      <c r="H143" s="3" t="s">
        <v>109</v>
      </c>
      <c r="I143" s="3" t="s">
        <v>66</v>
      </c>
      <c r="J143" s="3" t="s">
        <v>114</v>
      </c>
      <c r="K143" s="3" t="s">
        <v>83</v>
      </c>
      <c r="L143" s="3" t="s">
        <v>68</v>
      </c>
      <c r="M143" s="3" t="s">
        <v>34</v>
      </c>
      <c r="N143" s="3" t="s">
        <v>70</v>
      </c>
      <c r="O143" s="3" t="s">
        <v>96</v>
      </c>
      <c r="P143" s="3" t="s">
        <v>39</v>
      </c>
      <c r="Q143" s="3" t="s">
        <v>100</v>
      </c>
      <c r="R143" s="3" t="s">
        <v>67</v>
      </c>
    </row>
    <row r="144" spans="1:20" ht="90">
      <c r="A144" s="2" t="s">
        <v>199</v>
      </c>
      <c r="B144" s="12">
        <f t="shared" si="22"/>
        <v>67</v>
      </c>
      <c r="C144" s="3">
        <v>5</v>
      </c>
      <c r="D144" s="3">
        <v>5</v>
      </c>
      <c r="E144" s="3">
        <v>5</v>
      </c>
      <c r="F144" s="3">
        <v>4</v>
      </c>
      <c r="G144" s="3">
        <v>3</v>
      </c>
      <c r="H144" s="3">
        <v>4</v>
      </c>
      <c r="I144" s="3">
        <v>4</v>
      </c>
      <c r="J144" s="3">
        <v>5</v>
      </c>
      <c r="K144" s="3">
        <v>3</v>
      </c>
      <c r="L144" s="3">
        <v>5</v>
      </c>
      <c r="M144" s="3">
        <v>3</v>
      </c>
      <c r="N144" s="3">
        <v>5</v>
      </c>
      <c r="O144" s="3">
        <v>3</v>
      </c>
      <c r="P144" s="3">
        <v>4</v>
      </c>
      <c r="Q144" s="3">
        <v>5</v>
      </c>
      <c r="R144" s="3">
        <v>4</v>
      </c>
      <c r="T144" s="3">
        <f t="shared" si="23"/>
        <v>4.1875</v>
      </c>
    </row>
    <row r="145" spans="1:20" ht="90">
      <c r="A145" s="1" t="s">
        <v>200</v>
      </c>
      <c r="B145" s="12">
        <f t="shared" si="22"/>
        <v>61</v>
      </c>
      <c r="C145" s="3">
        <v>3</v>
      </c>
      <c r="D145" s="3">
        <v>2</v>
      </c>
      <c r="E145" s="3">
        <v>1</v>
      </c>
      <c r="F145" s="3">
        <v>5</v>
      </c>
      <c r="G145" s="3">
        <v>5</v>
      </c>
      <c r="H145" s="3">
        <v>3</v>
      </c>
      <c r="I145" s="3">
        <v>5</v>
      </c>
      <c r="J145" s="3">
        <v>3</v>
      </c>
      <c r="K145" s="3">
        <v>5</v>
      </c>
      <c r="L145" s="3">
        <v>2</v>
      </c>
      <c r="M145" s="3">
        <v>4</v>
      </c>
      <c r="N145" s="3">
        <v>4</v>
      </c>
      <c r="O145" s="3">
        <v>5</v>
      </c>
      <c r="P145" s="3">
        <v>5</v>
      </c>
      <c r="Q145" s="3">
        <v>4</v>
      </c>
      <c r="R145" s="3">
        <v>5</v>
      </c>
      <c r="T145" s="3">
        <f t="shared" si="23"/>
        <v>3.8125</v>
      </c>
    </row>
    <row r="146" spans="1:20" ht="75">
      <c r="A146" s="1" t="s">
        <v>201</v>
      </c>
      <c r="B146" s="12">
        <f t="shared" si="22"/>
        <v>37</v>
      </c>
      <c r="C146" s="3">
        <v>2</v>
      </c>
      <c r="D146" s="3">
        <v>4</v>
      </c>
      <c r="E146" s="3">
        <v>4</v>
      </c>
      <c r="F146" s="3">
        <v>1</v>
      </c>
      <c r="G146" s="3">
        <v>4</v>
      </c>
      <c r="H146" s="3">
        <v>1</v>
      </c>
      <c r="I146" s="3">
        <v>1</v>
      </c>
      <c r="J146" s="3">
        <v>2</v>
      </c>
      <c r="K146" s="3">
        <v>4</v>
      </c>
      <c r="L146" s="3">
        <v>3</v>
      </c>
      <c r="M146" s="3">
        <v>2</v>
      </c>
      <c r="N146" s="3">
        <v>2</v>
      </c>
      <c r="O146" s="3">
        <v>2</v>
      </c>
      <c r="P146" s="3">
        <v>1</v>
      </c>
      <c r="Q146" s="3">
        <v>2</v>
      </c>
      <c r="R146" s="3">
        <v>2</v>
      </c>
      <c r="T146" s="3">
        <f t="shared" si="23"/>
        <v>2.3125</v>
      </c>
    </row>
    <row r="147" spans="1:20" ht="90">
      <c r="A147" s="2" t="s">
        <v>202</v>
      </c>
      <c r="B147" s="12">
        <f t="shared" si="22"/>
        <v>26</v>
      </c>
      <c r="C147" s="3">
        <v>1</v>
      </c>
      <c r="D147" s="3">
        <v>1</v>
      </c>
      <c r="E147" s="3">
        <v>2</v>
      </c>
      <c r="F147" s="3">
        <v>3</v>
      </c>
      <c r="G147" s="3">
        <v>2</v>
      </c>
      <c r="H147" s="3">
        <v>2</v>
      </c>
      <c r="I147" s="3">
        <v>2</v>
      </c>
      <c r="J147" s="3">
        <v>1</v>
      </c>
      <c r="K147" s="3">
        <v>2</v>
      </c>
      <c r="L147" s="3">
        <v>1</v>
      </c>
      <c r="M147" s="3">
        <v>1</v>
      </c>
      <c r="N147" s="3">
        <v>3</v>
      </c>
      <c r="O147" s="3">
        <v>1</v>
      </c>
      <c r="P147" s="3">
        <v>2</v>
      </c>
      <c r="Q147" s="3">
        <v>1</v>
      </c>
      <c r="R147" s="3">
        <v>1</v>
      </c>
      <c r="T147" s="3">
        <f t="shared" si="23"/>
        <v>1.625</v>
      </c>
    </row>
    <row r="148" spans="1:20" ht="75">
      <c r="A148" s="1" t="s">
        <v>203</v>
      </c>
      <c r="B148" s="12">
        <f t="shared" si="22"/>
        <v>49</v>
      </c>
      <c r="C148" s="3">
        <v>4</v>
      </c>
      <c r="D148" s="3">
        <v>3</v>
      </c>
      <c r="E148" s="3">
        <v>3</v>
      </c>
      <c r="F148" s="3">
        <v>2</v>
      </c>
      <c r="G148" s="3">
        <v>1</v>
      </c>
      <c r="H148" s="3">
        <v>5</v>
      </c>
      <c r="I148" s="3">
        <v>3</v>
      </c>
      <c r="J148" s="3">
        <v>4</v>
      </c>
      <c r="K148" s="3">
        <v>1</v>
      </c>
      <c r="L148" s="3">
        <v>4</v>
      </c>
      <c r="M148" s="3">
        <v>5</v>
      </c>
      <c r="N148" s="3">
        <v>1</v>
      </c>
      <c r="O148" s="3">
        <v>4</v>
      </c>
      <c r="P148" s="3">
        <v>3</v>
      </c>
      <c r="Q148" s="3">
        <v>3</v>
      </c>
      <c r="R148" s="3">
        <v>3</v>
      </c>
      <c r="T148" s="3">
        <f t="shared" si="23"/>
        <v>3.0625</v>
      </c>
    </row>
    <row r="149" spans="1:20">
      <c r="A149" s="7" t="s">
        <v>131</v>
      </c>
      <c r="C149" s="3" t="s">
        <v>72</v>
      </c>
      <c r="D149" s="3" t="s">
        <v>71</v>
      </c>
      <c r="E149" s="3" t="s">
        <v>98</v>
      </c>
      <c r="F149" s="3" t="s">
        <v>109</v>
      </c>
      <c r="G149" s="3" t="s">
        <v>66</v>
      </c>
      <c r="H149" s="3" t="s">
        <v>114</v>
      </c>
      <c r="I149" s="3" t="s">
        <v>74</v>
      </c>
      <c r="J149" s="3" t="s">
        <v>83</v>
      </c>
      <c r="K149" s="3" t="s">
        <v>68</v>
      </c>
      <c r="L149" s="3" t="s">
        <v>34</v>
      </c>
      <c r="M149" s="3" t="s">
        <v>70</v>
      </c>
      <c r="N149" s="3" t="s">
        <v>39</v>
      </c>
      <c r="O149" s="3" t="s">
        <v>96</v>
      </c>
      <c r="P149" s="3" t="s">
        <v>100</v>
      </c>
      <c r="Q149" s="3" t="s">
        <v>67</v>
      </c>
    </row>
    <row r="150" spans="1:20" ht="75">
      <c r="A150" s="1" t="s">
        <v>204</v>
      </c>
      <c r="B150" s="12">
        <f t="shared" si="22"/>
        <v>62</v>
      </c>
      <c r="C150" s="3">
        <v>3</v>
      </c>
      <c r="D150" s="3">
        <v>5</v>
      </c>
      <c r="E150" s="3">
        <v>3</v>
      </c>
      <c r="F150" s="3">
        <v>4</v>
      </c>
      <c r="G150" s="3">
        <v>5</v>
      </c>
      <c r="H150" s="3">
        <v>4</v>
      </c>
      <c r="I150" s="3">
        <v>2</v>
      </c>
      <c r="J150" s="3">
        <v>5</v>
      </c>
      <c r="K150" s="3">
        <v>5</v>
      </c>
      <c r="L150" s="3">
        <v>4</v>
      </c>
      <c r="M150" s="3">
        <v>4</v>
      </c>
      <c r="N150" s="3">
        <v>5</v>
      </c>
      <c r="O150" s="3">
        <v>5</v>
      </c>
      <c r="P150" s="3">
        <v>3</v>
      </c>
      <c r="Q150" s="3">
        <v>5</v>
      </c>
      <c r="T150" s="3">
        <f t="shared" si="23"/>
        <v>4.1333333333333337</v>
      </c>
    </row>
    <row r="151" spans="1:20" ht="75">
      <c r="A151" s="2" t="s">
        <v>205</v>
      </c>
      <c r="B151" s="12">
        <f t="shared" si="22"/>
        <v>56</v>
      </c>
      <c r="C151" s="3">
        <v>5</v>
      </c>
      <c r="D151" s="3">
        <v>4</v>
      </c>
      <c r="E151" s="3">
        <v>4</v>
      </c>
      <c r="F151" s="3">
        <v>3</v>
      </c>
      <c r="G151" s="3">
        <v>3</v>
      </c>
      <c r="H151" s="3">
        <v>5</v>
      </c>
      <c r="I151" s="3">
        <v>3</v>
      </c>
      <c r="J151" s="3">
        <v>3</v>
      </c>
      <c r="K151" s="3">
        <v>2</v>
      </c>
      <c r="L151" s="3">
        <v>5</v>
      </c>
      <c r="M151" s="3">
        <v>5</v>
      </c>
      <c r="N151" s="3">
        <v>3</v>
      </c>
      <c r="O151" s="3">
        <v>3</v>
      </c>
      <c r="P151" s="3">
        <v>5</v>
      </c>
      <c r="Q151" s="3">
        <v>3</v>
      </c>
      <c r="T151" s="3">
        <f t="shared" si="23"/>
        <v>3.7333333333333334</v>
      </c>
    </row>
    <row r="152" spans="1:20" ht="75">
      <c r="A152" s="1" t="s">
        <v>206</v>
      </c>
      <c r="B152" s="12">
        <f t="shared" si="22"/>
        <v>40</v>
      </c>
      <c r="C152" s="3">
        <v>2</v>
      </c>
      <c r="D152" s="3">
        <v>2</v>
      </c>
      <c r="E152" s="3">
        <v>2</v>
      </c>
      <c r="F152" s="3">
        <v>5</v>
      </c>
      <c r="G152" s="3">
        <v>4</v>
      </c>
      <c r="H152" s="3">
        <v>2</v>
      </c>
      <c r="I152" s="3">
        <v>1</v>
      </c>
      <c r="J152" s="3">
        <v>4</v>
      </c>
      <c r="K152" s="3">
        <v>4</v>
      </c>
      <c r="L152" s="3">
        <v>2</v>
      </c>
      <c r="M152" s="3">
        <v>2</v>
      </c>
      <c r="N152" s="3">
        <v>4</v>
      </c>
      <c r="O152" s="3">
        <v>4</v>
      </c>
      <c r="P152" s="3">
        <v>1</v>
      </c>
      <c r="Q152" s="3">
        <v>1</v>
      </c>
      <c r="T152" s="3">
        <f t="shared" si="23"/>
        <v>2.6666666666666665</v>
      </c>
    </row>
    <row r="153" spans="1:20" ht="90">
      <c r="A153" s="2" t="s">
        <v>207</v>
      </c>
      <c r="B153" s="12">
        <f t="shared" si="22"/>
        <v>23</v>
      </c>
      <c r="C153" s="3">
        <v>1</v>
      </c>
      <c r="D153" s="3">
        <v>1</v>
      </c>
      <c r="E153" s="3">
        <v>1</v>
      </c>
      <c r="F153" s="3">
        <v>1</v>
      </c>
      <c r="G153" s="3">
        <v>1</v>
      </c>
      <c r="H153" s="3">
        <v>1</v>
      </c>
      <c r="I153" s="3">
        <v>5</v>
      </c>
      <c r="J153" s="3">
        <v>1</v>
      </c>
      <c r="K153" s="3">
        <v>1</v>
      </c>
      <c r="L153" s="3">
        <v>3</v>
      </c>
      <c r="M153" s="3">
        <v>1</v>
      </c>
      <c r="N153" s="3">
        <v>1</v>
      </c>
      <c r="O153" s="3">
        <v>1</v>
      </c>
      <c r="P153" s="3">
        <v>2</v>
      </c>
      <c r="Q153" s="3">
        <v>2</v>
      </c>
      <c r="T153" s="3">
        <f t="shared" si="23"/>
        <v>1.5333333333333334</v>
      </c>
    </row>
    <row r="154" spans="1:20" ht="75">
      <c r="A154" s="2" t="s">
        <v>208</v>
      </c>
      <c r="B154" s="12">
        <f t="shared" si="22"/>
        <v>44</v>
      </c>
      <c r="C154" s="3">
        <v>4</v>
      </c>
      <c r="D154" s="3">
        <v>3</v>
      </c>
      <c r="E154" s="3">
        <v>5</v>
      </c>
      <c r="F154" s="3">
        <v>2</v>
      </c>
      <c r="G154" s="3">
        <v>2</v>
      </c>
      <c r="H154" s="3">
        <v>3</v>
      </c>
      <c r="I154" s="3">
        <v>4</v>
      </c>
      <c r="J154" s="3">
        <v>2</v>
      </c>
      <c r="K154" s="3">
        <v>3</v>
      </c>
      <c r="L154" s="3">
        <v>1</v>
      </c>
      <c r="M154" s="3">
        <v>3</v>
      </c>
      <c r="N154" s="3">
        <v>2</v>
      </c>
      <c r="O154" s="3">
        <v>2</v>
      </c>
      <c r="P154" s="3">
        <v>4</v>
      </c>
      <c r="Q154" s="3">
        <v>4</v>
      </c>
      <c r="T154" s="3">
        <f t="shared" si="23"/>
        <v>2.9333333333333331</v>
      </c>
    </row>
    <row r="157" spans="1:20">
      <c r="A157" s="7" t="s">
        <v>132</v>
      </c>
      <c r="C157" s="3" t="s">
        <v>34</v>
      </c>
      <c r="D157" s="3" t="s">
        <v>72</v>
      </c>
      <c r="E157" s="3" t="s">
        <v>71</v>
      </c>
      <c r="F157" s="3" t="s">
        <v>278</v>
      </c>
      <c r="G157" s="3" t="s">
        <v>96</v>
      </c>
      <c r="H157" s="3" t="s">
        <v>44</v>
      </c>
      <c r="I157" s="3" t="s">
        <v>100</v>
      </c>
      <c r="J157" s="3" t="s">
        <v>74</v>
      </c>
      <c r="K157" s="3" t="s">
        <v>94</v>
      </c>
      <c r="L157" s="3" t="s">
        <v>114</v>
      </c>
      <c r="M157" s="3" t="s">
        <v>109</v>
      </c>
      <c r="N157" s="3" t="s">
        <v>68</v>
      </c>
      <c r="O157" s="3" t="s">
        <v>67</v>
      </c>
    </row>
    <row r="158" spans="1:20" ht="60">
      <c r="A158" s="1" t="s">
        <v>232</v>
      </c>
      <c r="B158" s="12">
        <f t="shared" si="22"/>
        <v>38</v>
      </c>
      <c r="C158" s="3">
        <v>3</v>
      </c>
      <c r="D158" s="3">
        <v>5</v>
      </c>
      <c r="E158" s="3">
        <v>5</v>
      </c>
      <c r="F158" s="3">
        <v>1</v>
      </c>
      <c r="G158" s="3">
        <v>2</v>
      </c>
      <c r="H158" s="3">
        <v>3</v>
      </c>
      <c r="I158" s="3">
        <v>5</v>
      </c>
      <c r="J158" s="3">
        <v>2</v>
      </c>
      <c r="K158" s="3">
        <v>2</v>
      </c>
      <c r="L158" s="3">
        <v>1</v>
      </c>
      <c r="M158" s="3">
        <v>5</v>
      </c>
      <c r="N158" s="3">
        <v>3</v>
      </c>
      <c r="O158" s="3">
        <v>1</v>
      </c>
      <c r="T158" s="3">
        <f t="shared" si="23"/>
        <v>2.9230769230769229</v>
      </c>
    </row>
    <row r="159" spans="1:20" ht="75">
      <c r="A159" s="1" t="s">
        <v>243</v>
      </c>
      <c r="B159" s="12">
        <f t="shared" si="22"/>
        <v>50</v>
      </c>
      <c r="C159" s="3">
        <v>4</v>
      </c>
      <c r="D159" s="3">
        <v>4</v>
      </c>
      <c r="E159" s="3">
        <v>3</v>
      </c>
      <c r="F159" s="3">
        <v>4</v>
      </c>
      <c r="G159" s="3">
        <v>5</v>
      </c>
      <c r="H159" s="3">
        <v>5</v>
      </c>
      <c r="I159" s="3">
        <v>4</v>
      </c>
      <c r="J159" s="3">
        <v>3</v>
      </c>
      <c r="K159" s="3">
        <v>5</v>
      </c>
      <c r="L159" s="3">
        <v>4</v>
      </c>
      <c r="M159" s="3">
        <v>4</v>
      </c>
      <c r="N159" s="3">
        <v>1</v>
      </c>
      <c r="O159" s="3">
        <v>4</v>
      </c>
      <c r="T159" s="3">
        <f t="shared" si="23"/>
        <v>3.8461538461538463</v>
      </c>
    </row>
    <row r="160" spans="1:20" ht="90">
      <c r="A160" s="1" t="s">
        <v>233</v>
      </c>
      <c r="B160" s="12">
        <f t="shared" si="22"/>
        <v>39</v>
      </c>
      <c r="C160" s="3">
        <v>2</v>
      </c>
      <c r="D160" s="3">
        <v>2</v>
      </c>
      <c r="E160" s="3">
        <v>2</v>
      </c>
      <c r="F160" s="3">
        <v>3</v>
      </c>
      <c r="G160" s="3">
        <v>4</v>
      </c>
      <c r="H160" s="3">
        <v>4</v>
      </c>
      <c r="I160" s="3">
        <v>2</v>
      </c>
      <c r="J160" s="3">
        <v>5</v>
      </c>
      <c r="K160" s="3">
        <v>4</v>
      </c>
      <c r="L160" s="3">
        <v>3</v>
      </c>
      <c r="M160" s="3">
        <v>1</v>
      </c>
      <c r="N160" s="3">
        <v>5</v>
      </c>
      <c r="O160" s="3">
        <v>2</v>
      </c>
      <c r="T160" s="3">
        <f t="shared" si="23"/>
        <v>3</v>
      </c>
    </row>
    <row r="161" spans="1:20" ht="80.25" customHeight="1">
      <c r="A161" s="2" t="s">
        <v>365</v>
      </c>
      <c r="B161" s="12">
        <f t="shared" si="22"/>
        <v>45</v>
      </c>
      <c r="C161" s="3">
        <v>5</v>
      </c>
      <c r="D161" s="3">
        <v>3</v>
      </c>
      <c r="E161" s="3">
        <v>4</v>
      </c>
      <c r="F161" s="3">
        <v>5</v>
      </c>
      <c r="G161" s="3">
        <v>3</v>
      </c>
      <c r="H161" s="3">
        <v>2</v>
      </c>
      <c r="I161" s="3">
        <v>3</v>
      </c>
      <c r="J161" s="3">
        <v>4</v>
      </c>
      <c r="K161" s="3">
        <v>3</v>
      </c>
      <c r="L161" s="3">
        <v>5</v>
      </c>
      <c r="M161" s="3">
        <v>3</v>
      </c>
      <c r="N161" s="3">
        <v>2</v>
      </c>
      <c r="O161" s="3">
        <v>3</v>
      </c>
      <c r="T161" s="3">
        <f t="shared" si="23"/>
        <v>3.4615384615384617</v>
      </c>
    </row>
    <row r="162" spans="1:20" ht="75">
      <c r="A162" s="2" t="s">
        <v>234</v>
      </c>
      <c r="B162" s="12">
        <f t="shared" si="22"/>
        <v>23</v>
      </c>
      <c r="C162" s="3">
        <v>1</v>
      </c>
      <c r="D162" s="3">
        <v>1</v>
      </c>
      <c r="E162" s="3">
        <v>1</v>
      </c>
      <c r="F162" s="3">
        <v>2</v>
      </c>
      <c r="G162" s="3">
        <v>1</v>
      </c>
      <c r="H162" s="3">
        <v>1</v>
      </c>
      <c r="I162" s="3">
        <v>1</v>
      </c>
      <c r="J162" s="3">
        <v>1</v>
      </c>
      <c r="K162" s="3">
        <v>1</v>
      </c>
      <c r="L162" s="3">
        <v>2</v>
      </c>
      <c r="M162" s="3">
        <v>2</v>
      </c>
      <c r="N162" s="3">
        <v>4</v>
      </c>
      <c r="O162" s="3">
        <v>5</v>
      </c>
      <c r="T162" s="3">
        <f t="shared" si="23"/>
        <v>1.7692307692307692</v>
      </c>
    </row>
    <row r="163" spans="1:20">
      <c r="A163" s="7" t="s">
        <v>133</v>
      </c>
      <c r="C163" s="3" t="s">
        <v>34</v>
      </c>
      <c r="D163" s="3" t="s">
        <v>72</v>
      </c>
      <c r="E163" s="3" t="s">
        <v>71</v>
      </c>
      <c r="F163" s="3" t="s">
        <v>96</v>
      </c>
      <c r="G163" s="3" t="s">
        <v>100</v>
      </c>
      <c r="H163" s="3" t="s">
        <v>98</v>
      </c>
      <c r="I163" s="3" t="s">
        <v>220</v>
      </c>
      <c r="J163" s="3" t="s">
        <v>74</v>
      </c>
      <c r="K163" s="3" t="s">
        <v>94</v>
      </c>
      <c r="L163" s="3" t="s">
        <v>83</v>
      </c>
      <c r="M163" s="3" t="s">
        <v>114</v>
      </c>
      <c r="N163" s="3" t="s">
        <v>109</v>
      </c>
      <c r="O163" s="3" t="s">
        <v>68</v>
      </c>
      <c r="P163" s="3" t="s">
        <v>67</v>
      </c>
    </row>
    <row r="164" spans="1:20" ht="75">
      <c r="A164" s="2" t="s">
        <v>235</v>
      </c>
      <c r="B164" s="12">
        <f t="shared" si="22"/>
        <v>29</v>
      </c>
      <c r="C164" s="3">
        <v>3</v>
      </c>
      <c r="D164" s="3">
        <v>1</v>
      </c>
      <c r="E164" s="3">
        <v>3</v>
      </c>
      <c r="F164" s="3">
        <v>1</v>
      </c>
      <c r="G164" s="3">
        <v>1</v>
      </c>
      <c r="H164" s="3">
        <v>2</v>
      </c>
      <c r="I164" s="3">
        <v>1</v>
      </c>
      <c r="J164" s="3">
        <v>5</v>
      </c>
      <c r="K164" s="3">
        <v>3</v>
      </c>
      <c r="L164" s="3">
        <v>1</v>
      </c>
      <c r="M164" s="3">
        <v>2</v>
      </c>
      <c r="N164" s="3">
        <v>1</v>
      </c>
      <c r="O164" s="3">
        <v>1</v>
      </c>
      <c r="P164" s="3">
        <v>4</v>
      </c>
      <c r="T164" s="3">
        <f t="shared" si="23"/>
        <v>2.0714285714285716</v>
      </c>
    </row>
    <row r="165" spans="1:20" ht="75">
      <c r="A165" s="1" t="s">
        <v>236</v>
      </c>
      <c r="B165" s="12">
        <f t="shared" si="22"/>
        <v>40</v>
      </c>
      <c r="C165" s="3">
        <v>2</v>
      </c>
      <c r="D165" s="3">
        <v>5</v>
      </c>
      <c r="E165" s="3">
        <v>1</v>
      </c>
      <c r="F165" s="3">
        <v>2</v>
      </c>
      <c r="G165" s="3">
        <v>3</v>
      </c>
      <c r="H165" s="3">
        <v>5</v>
      </c>
      <c r="I165" s="3">
        <v>2</v>
      </c>
      <c r="J165" s="3">
        <v>4</v>
      </c>
      <c r="K165" s="3">
        <v>5</v>
      </c>
      <c r="L165" s="3">
        <v>2</v>
      </c>
      <c r="M165" s="3">
        <v>1</v>
      </c>
      <c r="N165" s="3">
        <v>4</v>
      </c>
      <c r="O165" s="3">
        <v>3</v>
      </c>
      <c r="P165" s="3">
        <v>1</v>
      </c>
      <c r="T165" s="3">
        <f t="shared" si="23"/>
        <v>2.8571428571428572</v>
      </c>
    </row>
    <row r="166" spans="1:20" ht="90">
      <c r="A166" s="2" t="s">
        <v>237</v>
      </c>
      <c r="B166" s="12">
        <f t="shared" si="22"/>
        <v>53</v>
      </c>
      <c r="C166" s="3">
        <v>5</v>
      </c>
      <c r="D166" s="3">
        <v>4</v>
      </c>
      <c r="E166" s="3">
        <v>5</v>
      </c>
      <c r="F166" s="3">
        <v>3</v>
      </c>
      <c r="G166" s="3">
        <v>4</v>
      </c>
      <c r="H166" s="3">
        <v>4</v>
      </c>
      <c r="I166" s="3">
        <v>5</v>
      </c>
      <c r="J166" s="3">
        <v>1</v>
      </c>
      <c r="K166" s="3">
        <v>2</v>
      </c>
      <c r="L166" s="3">
        <v>4</v>
      </c>
      <c r="M166" s="3">
        <v>5</v>
      </c>
      <c r="N166" s="3">
        <v>3</v>
      </c>
      <c r="O166" s="3">
        <v>5</v>
      </c>
      <c r="P166" s="3">
        <v>3</v>
      </c>
      <c r="T166" s="3">
        <f t="shared" si="23"/>
        <v>3.7857142857142856</v>
      </c>
    </row>
    <row r="167" spans="1:20" ht="75">
      <c r="A167" s="1" t="s">
        <v>238</v>
      </c>
      <c r="B167" s="12">
        <f t="shared" si="22"/>
        <v>52</v>
      </c>
      <c r="C167" s="3">
        <v>4</v>
      </c>
      <c r="D167" s="3">
        <v>3</v>
      </c>
      <c r="E167" s="3">
        <v>4</v>
      </c>
      <c r="F167" s="3">
        <v>4</v>
      </c>
      <c r="G167" s="3">
        <v>5</v>
      </c>
      <c r="H167" s="3">
        <v>1</v>
      </c>
      <c r="I167" s="3">
        <v>3</v>
      </c>
      <c r="J167" s="3">
        <v>3</v>
      </c>
      <c r="K167" s="3">
        <v>4</v>
      </c>
      <c r="L167" s="3">
        <v>3</v>
      </c>
      <c r="M167" s="3">
        <v>4</v>
      </c>
      <c r="N167" s="3">
        <v>5</v>
      </c>
      <c r="O167" s="3">
        <v>4</v>
      </c>
      <c r="P167" s="3">
        <v>5</v>
      </c>
      <c r="T167" s="3">
        <f t="shared" si="23"/>
        <v>3.7142857142857144</v>
      </c>
    </row>
    <row r="168" spans="1:20" ht="75">
      <c r="A168" s="2" t="s">
        <v>239</v>
      </c>
      <c r="B168" s="12">
        <f t="shared" si="22"/>
        <v>36</v>
      </c>
      <c r="C168" s="3">
        <v>1</v>
      </c>
      <c r="D168" s="3">
        <v>2</v>
      </c>
      <c r="E168" s="3">
        <v>2</v>
      </c>
      <c r="F168" s="3">
        <v>5</v>
      </c>
      <c r="G168" s="3">
        <v>2</v>
      </c>
      <c r="H168" s="3">
        <v>3</v>
      </c>
      <c r="I168" s="3">
        <v>4</v>
      </c>
      <c r="J168" s="3">
        <v>2</v>
      </c>
      <c r="K168" s="3">
        <v>1</v>
      </c>
      <c r="L168" s="3">
        <v>5</v>
      </c>
      <c r="M168" s="3">
        <v>3</v>
      </c>
      <c r="N168" s="3">
        <v>2</v>
      </c>
      <c r="O168" s="3">
        <v>2</v>
      </c>
      <c r="P168" s="3">
        <v>2</v>
      </c>
      <c r="T168" s="3">
        <f t="shared" si="23"/>
        <v>2.5714285714285716</v>
      </c>
    </row>
    <row r="169" spans="1:20">
      <c r="A169" s="7" t="s">
        <v>134</v>
      </c>
      <c r="C169" s="3" t="s">
        <v>34</v>
      </c>
      <c r="D169" s="3" t="s">
        <v>72</v>
      </c>
      <c r="E169" s="3" t="s">
        <v>100</v>
      </c>
      <c r="F169" s="3" t="s">
        <v>278</v>
      </c>
      <c r="G169" s="3" t="s">
        <v>74</v>
      </c>
      <c r="H169" s="3" t="s">
        <v>94</v>
      </c>
      <c r="I169" s="3" t="s">
        <v>83</v>
      </c>
      <c r="J169" s="3" t="s">
        <v>114</v>
      </c>
      <c r="K169" s="3" t="s">
        <v>96</v>
      </c>
      <c r="L169" s="3" t="s">
        <v>109</v>
      </c>
      <c r="M169" s="3" t="s">
        <v>68</v>
      </c>
      <c r="N169" s="3" t="s">
        <v>67</v>
      </c>
    </row>
    <row r="170" spans="1:20" ht="90">
      <c r="A170" s="1" t="s">
        <v>242</v>
      </c>
      <c r="B170" s="12">
        <f t="shared" si="22"/>
        <v>39</v>
      </c>
      <c r="C170" s="3">
        <v>5</v>
      </c>
      <c r="D170" s="3">
        <v>3</v>
      </c>
      <c r="E170" s="3">
        <v>4</v>
      </c>
      <c r="F170" s="3">
        <v>4</v>
      </c>
      <c r="G170" s="3">
        <v>4</v>
      </c>
      <c r="H170" s="3">
        <v>5</v>
      </c>
      <c r="I170" s="3">
        <v>5</v>
      </c>
      <c r="J170" s="3">
        <v>1</v>
      </c>
      <c r="K170" s="3">
        <v>2</v>
      </c>
      <c r="L170" s="3">
        <v>1</v>
      </c>
      <c r="M170" s="3">
        <v>4</v>
      </c>
      <c r="N170" s="3">
        <v>1</v>
      </c>
      <c r="T170" s="3">
        <f t="shared" si="23"/>
        <v>3.25</v>
      </c>
    </row>
    <row r="171" spans="1:20" ht="90">
      <c r="A171" s="2" t="s">
        <v>244</v>
      </c>
      <c r="B171" s="12">
        <f t="shared" si="22"/>
        <v>40</v>
      </c>
      <c r="C171" s="3">
        <v>4</v>
      </c>
      <c r="D171" s="3">
        <v>5</v>
      </c>
      <c r="E171" s="3">
        <v>3</v>
      </c>
      <c r="F171" s="3">
        <v>2</v>
      </c>
      <c r="G171" s="3">
        <v>2</v>
      </c>
      <c r="H171" s="3">
        <v>3</v>
      </c>
      <c r="I171" s="3">
        <v>2</v>
      </c>
      <c r="J171" s="3">
        <v>3</v>
      </c>
      <c r="K171" s="3">
        <v>3</v>
      </c>
      <c r="L171" s="3">
        <v>5</v>
      </c>
      <c r="M171" s="3">
        <v>3</v>
      </c>
      <c r="N171" s="3">
        <v>5</v>
      </c>
      <c r="T171" s="3">
        <f t="shared" si="23"/>
        <v>3.3333333333333335</v>
      </c>
    </row>
    <row r="172" spans="1:20" ht="90">
      <c r="A172" s="1" t="s">
        <v>240</v>
      </c>
      <c r="B172" s="12">
        <f t="shared" si="22"/>
        <v>43</v>
      </c>
      <c r="C172" s="3">
        <v>3</v>
      </c>
      <c r="D172" s="3">
        <v>2</v>
      </c>
      <c r="E172" s="3">
        <v>2</v>
      </c>
      <c r="F172" s="3">
        <v>5</v>
      </c>
      <c r="G172" s="3">
        <v>5</v>
      </c>
      <c r="H172" s="3">
        <v>4</v>
      </c>
      <c r="I172" s="3">
        <v>4</v>
      </c>
      <c r="J172" s="3">
        <v>2</v>
      </c>
      <c r="K172" s="3">
        <v>5</v>
      </c>
      <c r="L172" s="3">
        <v>3</v>
      </c>
      <c r="M172" s="3">
        <v>5</v>
      </c>
      <c r="N172" s="3">
        <v>3</v>
      </c>
      <c r="T172" s="3">
        <f t="shared" si="23"/>
        <v>3.5833333333333335</v>
      </c>
    </row>
    <row r="173" spans="1:20" ht="75">
      <c r="A173" s="1" t="s">
        <v>241</v>
      </c>
      <c r="B173" s="12">
        <f t="shared" si="22"/>
        <v>30</v>
      </c>
      <c r="C173" s="3">
        <v>2</v>
      </c>
      <c r="D173" s="3">
        <v>1</v>
      </c>
      <c r="E173" s="3">
        <v>1</v>
      </c>
      <c r="F173" s="3">
        <v>3</v>
      </c>
      <c r="G173" s="3">
        <v>3</v>
      </c>
      <c r="H173" s="3">
        <v>1</v>
      </c>
      <c r="I173" s="3">
        <v>3</v>
      </c>
      <c r="J173" s="3">
        <v>5</v>
      </c>
      <c r="K173" s="3">
        <v>4</v>
      </c>
      <c r="L173" s="3">
        <v>4</v>
      </c>
      <c r="M173" s="3">
        <v>1</v>
      </c>
      <c r="N173" s="3">
        <v>2</v>
      </c>
      <c r="T173" s="3">
        <f t="shared" si="23"/>
        <v>2.5</v>
      </c>
    </row>
    <row r="174" spans="1:20" ht="90">
      <c r="A174" s="2" t="s">
        <v>266</v>
      </c>
      <c r="B174" s="12">
        <f t="shared" si="22"/>
        <v>28</v>
      </c>
      <c r="C174" s="3">
        <v>1</v>
      </c>
      <c r="D174" s="3">
        <v>4</v>
      </c>
      <c r="E174" s="3">
        <v>5</v>
      </c>
      <c r="F174" s="3">
        <v>1</v>
      </c>
      <c r="G174" s="3">
        <v>1</v>
      </c>
      <c r="H174" s="3">
        <v>2</v>
      </c>
      <c r="I174" s="3">
        <v>1</v>
      </c>
      <c r="J174" s="3">
        <v>4</v>
      </c>
      <c r="K174" s="3">
        <v>1</v>
      </c>
      <c r="L174" s="3">
        <v>2</v>
      </c>
      <c r="M174" s="3">
        <v>2</v>
      </c>
      <c r="N174" s="3">
        <v>4</v>
      </c>
      <c r="T174" s="3">
        <f t="shared" si="23"/>
        <v>2.3333333333333335</v>
      </c>
    </row>
    <row r="175" spans="1:20">
      <c r="A175" s="7" t="s">
        <v>135</v>
      </c>
      <c r="C175" s="3" t="s">
        <v>34</v>
      </c>
      <c r="D175" s="3" t="s">
        <v>72</v>
      </c>
      <c r="E175" s="3" t="s">
        <v>100</v>
      </c>
      <c r="F175" s="3" t="s">
        <v>278</v>
      </c>
      <c r="G175" s="3" t="s">
        <v>74</v>
      </c>
      <c r="H175" s="3" t="s">
        <v>94</v>
      </c>
      <c r="I175" s="3" t="s">
        <v>71</v>
      </c>
      <c r="J175" s="3" t="s">
        <v>114</v>
      </c>
      <c r="K175" s="3" t="s">
        <v>96</v>
      </c>
      <c r="L175" s="3" t="s">
        <v>83</v>
      </c>
      <c r="M175" s="3" t="s">
        <v>109</v>
      </c>
      <c r="N175" s="3" t="s">
        <v>68</v>
      </c>
      <c r="O175" s="3" t="s">
        <v>67</v>
      </c>
    </row>
    <row r="176" spans="1:20" ht="90">
      <c r="A176" s="2" t="s">
        <v>268</v>
      </c>
      <c r="B176" s="12">
        <f t="shared" si="22"/>
        <v>37</v>
      </c>
      <c r="C176" s="3">
        <v>2</v>
      </c>
      <c r="D176" s="3">
        <v>1</v>
      </c>
      <c r="E176" s="3">
        <v>4</v>
      </c>
      <c r="F176" s="3">
        <v>3</v>
      </c>
      <c r="G176" s="3">
        <v>5</v>
      </c>
      <c r="H176" s="3">
        <v>2</v>
      </c>
      <c r="I176" s="3">
        <v>5</v>
      </c>
      <c r="J176" s="3">
        <v>3</v>
      </c>
      <c r="K176" s="3">
        <v>2</v>
      </c>
      <c r="L176" s="3">
        <v>2</v>
      </c>
      <c r="M176" s="3">
        <v>2</v>
      </c>
      <c r="N176" s="3">
        <v>1</v>
      </c>
      <c r="O176" s="3">
        <v>5</v>
      </c>
      <c r="T176" s="3">
        <f t="shared" si="23"/>
        <v>2.8461538461538463</v>
      </c>
    </row>
    <row r="177" spans="1:20" ht="105">
      <c r="A177" s="2" t="s">
        <v>290</v>
      </c>
      <c r="B177" s="12">
        <f t="shared" si="22"/>
        <v>22</v>
      </c>
      <c r="C177" s="3">
        <v>3</v>
      </c>
      <c r="D177" s="3">
        <v>2</v>
      </c>
      <c r="E177" s="3">
        <v>5</v>
      </c>
      <c r="F177" s="3">
        <v>2</v>
      </c>
      <c r="G177" s="3">
        <v>1</v>
      </c>
      <c r="H177" s="3">
        <v>1</v>
      </c>
      <c r="I177" s="3">
        <v>1</v>
      </c>
      <c r="J177" s="3">
        <v>1</v>
      </c>
      <c r="K177" s="3">
        <v>1</v>
      </c>
      <c r="L177" s="3">
        <v>1</v>
      </c>
      <c r="M177" s="3">
        <v>1</v>
      </c>
      <c r="N177" s="3">
        <v>2</v>
      </c>
      <c r="O177" s="3">
        <v>1</v>
      </c>
      <c r="T177" s="3">
        <f t="shared" si="23"/>
        <v>1.6923076923076923</v>
      </c>
    </row>
    <row r="178" spans="1:20" ht="60">
      <c r="A178" s="1" t="s">
        <v>267</v>
      </c>
      <c r="B178" s="12">
        <f t="shared" si="22"/>
        <v>36</v>
      </c>
      <c r="C178" s="3">
        <v>1</v>
      </c>
      <c r="D178" s="3">
        <v>5</v>
      </c>
      <c r="E178" s="3">
        <v>1</v>
      </c>
      <c r="F178" s="3">
        <v>4</v>
      </c>
      <c r="G178" s="3">
        <v>2</v>
      </c>
      <c r="H178" s="3">
        <v>3</v>
      </c>
      <c r="I178" s="3">
        <v>3</v>
      </c>
      <c r="J178" s="3">
        <v>2</v>
      </c>
      <c r="K178" s="3">
        <v>3</v>
      </c>
      <c r="L178" s="3">
        <v>3</v>
      </c>
      <c r="M178" s="3">
        <v>3</v>
      </c>
      <c r="N178" s="3">
        <v>4</v>
      </c>
      <c r="O178" s="3">
        <v>2</v>
      </c>
      <c r="T178" s="3">
        <f t="shared" si="23"/>
        <v>2.7692307692307692</v>
      </c>
    </row>
    <row r="179" spans="1:20" ht="75">
      <c r="A179" s="1" t="s">
        <v>245</v>
      </c>
      <c r="B179" s="12">
        <f t="shared" si="22"/>
        <v>49</v>
      </c>
      <c r="C179" s="3">
        <v>5</v>
      </c>
      <c r="D179" s="3">
        <v>4</v>
      </c>
      <c r="E179" s="3">
        <v>2</v>
      </c>
      <c r="F179" s="3">
        <v>5</v>
      </c>
      <c r="G179" s="3">
        <v>3</v>
      </c>
      <c r="H179" s="3">
        <v>4</v>
      </c>
      <c r="I179" s="3">
        <v>4</v>
      </c>
      <c r="J179" s="3">
        <v>4</v>
      </c>
      <c r="K179" s="3">
        <v>4</v>
      </c>
      <c r="L179" s="3">
        <v>4</v>
      </c>
      <c r="M179" s="3">
        <v>4</v>
      </c>
      <c r="N179" s="3">
        <v>3</v>
      </c>
      <c r="O179" s="3">
        <v>3</v>
      </c>
      <c r="T179" s="3">
        <f t="shared" si="23"/>
        <v>3.7692307692307692</v>
      </c>
    </row>
    <row r="180" spans="1:20" ht="105">
      <c r="A180" s="2" t="s">
        <v>246</v>
      </c>
      <c r="B180" s="12">
        <f t="shared" si="22"/>
        <v>51</v>
      </c>
      <c r="C180" s="3">
        <v>4</v>
      </c>
      <c r="D180" s="3">
        <v>3</v>
      </c>
      <c r="E180" s="3">
        <v>3</v>
      </c>
      <c r="F180" s="3">
        <v>1</v>
      </c>
      <c r="G180" s="3">
        <v>4</v>
      </c>
      <c r="H180" s="3">
        <v>5</v>
      </c>
      <c r="I180" s="3">
        <v>2</v>
      </c>
      <c r="J180" s="3">
        <v>5</v>
      </c>
      <c r="K180" s="3">
        <v>5</v>
      </c>
      <c r="L180" s="3">
        <v>5</v>
      </c>
      <c r="M180" s="3">
        <v>5</v>
      </c>
      <c r="N180" s="3">
        <v>5</v>
      </c>
      <c r="O180" s="3">
        <v>4</v>
      </c>
      <c r="T180" s="3">
        <f t="shared" si="23"/>
        <v>3.9230769230769229</v>
      </c>
    </row>
    <row r="183" spans="1:20">
      <c r="A183" s="7" t="s">
        <v>136</v>
      </c>
      <c r="C183" s="3" t="s">
        <v>37</v>
      </c>
      <c r="D183" s="3" t="s">
        <v>277</v>
      </c>
      <c r="E183" s="3" t="s">
        <v>276</v>
      </c>
      <c r="F183" s="3" t="s">
        <v>100</v>
      </c>
      <c r="G183" s="3" t="s">
        <v>74</v>
      </c>
      <c r="H183" s="3" t="s">
        <v>94</v>
      </c>
      <c r="I183" s="3" t="s">
        <v>114</v>
      </c>
      <c r="J183" s="3" t="s">
        <v>71</v>
      </c>
      <c r="K183" s="3" t="s">
        <v>278</v>
      </c>
      <c r="L183" s="3" t="s">
        <v>96</v>
      </c>
      <c r="M183" s="3" t="s">
        <v>83</v>
      </c>
      <c r="N183" s="3" t="s">
        <v>109</v>
      </c>
      <c r="O183" s="3" t="s">
        <v>68</v>
      </c>
      <c r="P183" s="3" t="s">
        <v>67</v>
      </c>
    </row>
    <row r="184" spans="1:20" ht="90">
      <c r="A184" s="2" t="s">
        <v>247</v>
      </c>
      <c r="B184" s="12">
        <f t="shared" si="22"/>
        <v>30</v>
      </c>
      <c r="C184" s="3">
        <v>3</v>
      </c>
      <c r="D184" s="3">
        <v>3</v>
      </c>
      <c r="E184" s="3">
        <v>2</v>
      </c>
      <c r="F184" s="3">
        <v>1</v>
      </c>
      <c r="G184" s="3">
        <v>4</v>
      </c>
      <c r="H184" s="3">
        <v>1</v>
      </c>
      <c r="I184" s="3">
        <v>2</v>
      </c>
      <c r="J184" s="3">
        <v>1</v>
      </c>
      <c r="K184" s="3">
        <v>3</v>
      </c>
      <c r="L184" s="3">
        <v>3</v>
      </c>
      <c r="M184" s="3">
        <v>1</v>
      </c>
      <c r="N184" s="3">
        <v>2</v>
      </c>
      <c r="O184" s="3">
        <v>2</v>
      </c>
      <c r="P184" s="3">
        <v>2</v>
      </c>
      <c r="T184" s="3">
        <f t="shared" si="23"/>
        <v>2.1428571428571428</v>
      </c>
    </row>
    <row r="185" spans="1:20" ht="75">
      <c r="A185" s="2" t="s">
        <v>264</v>
      </c>
      <c r="B185" s="12">
        <f t="shared" si="22"/>
        <v>35</v>
      </c>
      <c r="C185" s="3">
        <v>1</v>
      </c>
      <c r="D185" s="3">
        <v>1</v>
      </c>
      <c r="E185" s="3">
        <v>5</v>
      </c>
      <c r="F185" s="3">
        <v>5</v>
      </c>
      <c r="G185" s="3">
        <v>2</v>
      </c>
      <c r="H185" s="3">
        <v>5</v>
      </c>
      <c r="I185" s="3">
        <v>1</v>
      </c>
      <c r="J185" s="3">
        <v>2</v>
      </c>
      <c r="K185" s="3">
        <v>2</v>
      </c>
      <c r="L185" s="3">
        <v>1</v>
      </c>
      <c r="M185" s="3">
        <v>3</v>
      </c>
      <c r="N185" s="3">
        <v>5</v>
      </c>
      <c r="O185" s="3">
        <v>1</v>
      </c>
      <c r="P185" s="3">
        <v>1</v>
      </c>
      <c r="T185" s="3">
        <f t="shared" si="23"/>
        <v>2.5</v>
      </c>
    </row>
    <row r="186" spans="1:20" ht="90">
      <c r="A186" s="1" t="s">
        <v>291</v>
      </c>
      <c r="B186" s="12">
        <f t="shared" si="22"/>
        <v>45</v>
      </c>
      <c r="C186" s="3">
        <v>4</v>
      </c>
      <c r="D186" s="3">
        <v>2</v>
      </c>
      <c r="E186" s="3">
        <v>3</v>
      </c>
      <c r="F186" s="3">
        <v>4</v>
      </c>
      <c r="G186" s="3">
        <v>3</v>
      </c>
      <c r="H186" s="3">
        <v>4</v>
      </c>
      <c r="I186" s="3">
        <v>3</v>
      </c>
      <c r="J186" s="3">
        <v>3</v>
      </c>
      <c r="K186" s="3">
        <v>4</v>
      </c>
      <c r="L186" s="3">
        <v>4</v>
      </c>
      <c r="M186" s="3">
        <v>2</v>
      </c>
      <c r="N186" s="3">
        <v>3</v>
      </c>
      <c r="O186" s="3">
        <v>3</v>
      </c>
      <c r="P186" s="3">
        <v>3</v>
      </c>
      <c r="T186" s="3">
        <f t="shared" si="23"/>
        <v>3.2142857142857144</v>
      </c>
    </row>
    <row r="187" spans="1:20" ht="75">
      <c r="A187" s="2" t="s">
        <v>249</v>
      </c>
      <c r="B187" s="12">
        <f t="shared" si="22"/>
        <v>55</v>
      </c>
      <c r="C187" s="3">
        <v>5</v>
      </c>
      <c r="D187" s="3">
        <v>5</v>
      </c>
      <c r="E187" s="3">
        <v>4</v>
      </c>
      <c r="F187" s="3">
        <v>3</v>
      </c>
      <c r="G187" s="3">
        <v>1</v>
      </c>
      <c r="H187" s="3">
        <v>3</v>
      </c>
      <c r="I187" s="3">
        <v>5</v>
      </c>
      <c r="J187" s="3">
        <v>4</v>
      </c>
      <c r="K187" s="3">
        <v>5</v>
      </c>
      <c r="L187" s="3">
        <v>2</v>
      </c>
      <c r="M187" s="3">
        <v>4</v>
      </c>
      <c r="N187" s="3">
        <v>4</v>
      </c>
      <c r="O187" s="3">
        <v>5</v>
      </c>
      <c r="P187" s="3">
        <v>5</v>
      </c>
      <c r="T187" s="3">
        <f t="shared" si="23"/>
        <v>3.9285714285714284</v>
      </c>
    </row>
    <row r="188" spans="1:20" ht="90">
      <c r="A188" s="2" t="s">
        <v>250</v>
      </c>
      <c r="B188" s="12">
        <f t="shared" si="22"/>
        <v>45</v>
      </c>
      <c r="C188" s="3">
        <v>2</v>
      </c>
      <c r="D188" s="3">
        <v>4</v>
      </c>
      <c r="E188" s="3">
        <v>1</v>
      </c>
      <c r="F188" s="3">
        <v>2</v>
      </c>
      <c r="G188" s="3">
        <v>5</v>
      </c>
      <c r="H188" s="3">
        <v>2</v>
      </c>
      <c r="I188" s="3">
        <v>4</v>
      </c>
      <c r="J188" s="3">
        <v>5</v>
      </c>
      <c r="K188" s="3">
        <v>1</v>
      </c>
      <c r="L188" s="3">
        <v>5</v>
      </c>
      <c r="M188" s="3">
        <v>5</v>
      </c>
      <c r="N188" s="3">
        <v>1</v>
      </c>
      <c r="O188" s="3">
        <v>4</v>
      </c>
      <c r="P188" s="3">
        <v>4</v>
      </c>
      <c r="T188" s="3">
        <f t="shared" si="23"/>
        <v>3.2142857142857144</v>
      </c>
    </row>
    <row r="189" spans="1:20">
      <c r="A189" s="7" t="s">
        <v>137</v>
      </c>
      <c r="C189" s="3" t="s">
        <v>37</v>
      </c>
      <c r="D189" s="3" t="s">
        <v>34</v>
      </c>
      <c r="E189" s="3" t="s">
        <v>276</v>
      </c>
      <c r="F189" s="3" t="s">
        <v>100</v>
      </c>
      <c r="G189" s="3" t="s">
        <v>74</v>
      </c>
      <c r="H189" s="3" t="s">
        <v>71</v>
      </c>
      <c r="I189" s="3" t="s">
        <v>98</v>
      </c>
      <c r="J189" s="3" t="s">
        <v>96</v>
      </c>
      <c r="K189" s="3" t="s">
        <v>83</v>
      </c>
      <c r="L189" s="3" t="s">
        <v>114</v>
      </c>
      <c r="M189" s="3" t="s">
        <v>94</v>
      </c>
      <c r="N189" s="3" t="s">
        <v>109</v>
      </c>
      <c r="O189" s="3" t="s">
        <v>68</v>
      </c>
      <c r="P189" s="3" t="s">
        <v>67</v>
      </c>
    </row>
    <row r="190" spans="1:20" ht="90">
      <c r="A190" s="2" t="s">
        <v>265</v>
      </c>
      <c r="B190" s="12">
        <f t="shared" si="22"/>
        <v>31</v>
      </c>
      <c r="C190" s="3">
        <v>1</v>
      </c>
      <c r="D190" s="3">
        <v>2</v>
      </c>
      <c r="E190" s="3">
        <v>1</v>
      </c>
      <c r="F190" s="3">
        <v>1</v>
      </c>
      <c r="G190" s="3">
        <v>1</v>
      </c>
      <c r="H190" s="3">
        <v>3</v>
      </c>
      <c r="I190" s="3">
        <v>2</v>
      </c>
      <c r="J190" s="3">
        <v>5</v>
      </c>
      <c r="K190" s="3">
        <v>2</v>
      </c>
      <c r="L190" s="3">
        <v>2</v>
      </c>
      <c r="M190" s="3">
        <v>3</v>
      </c>
      <c r="N190" s="3">
        <v>2</v>
      </c>
      <c r="O190" s="3">
        <v>2</v>
      </c>
      <c r="P190" s="3">
        <v>4</v>
      </c>
      <c r="T190" s="3">
        <f t="shared" si="23"/>
        <v>2.2142857142857144</v>
      </c>
    </row>
    <row r="191" spans="1:20" ht="75">
      <c r="A191" s="2" t="s">
        <v>251</v>
      </c>
      <c r="B191" s="12">
        <f t="shared" si="22"/>
        <v>25</v>
      </c>
      <c r="C191" s="3">
        <v>3</v>
      </c>
      <c r="D191" s="3">
        <v>1</v>
      </c>
      <c r="E191" s="3">
        <v>4</v>
      </c>
      <c r="F191" s="3">
        <v>3</v>
      </c>
      <c r="G191" s="3">
        <v>3</v>
      </c>
      <c r="H191" s="3">
        <v>1</v>
      </c>
      <c r="I191" s="3">
        <v>1</v>
      </c>
      <c r="J191" s="3">
        <v>1</v>
      </c>
      <c r="K191" s="3">
        <v>1</v>
      </c>
      <c r="L191" s="3">
        <v>1</v>
      </c>
      <c r="M191" s="3">
        <v>1</v>
      </c>
      <c r="N191" s="3">
        <v>3</v>
      </c>
      <c r="O191" s="3">
        <v>1</v>
      </c>
      <c r="P191" s="3">
        <v>1</v>
      </c>
      <c r="T191" s="3">
        <f t="shared" si="23"/>
        <v>1.7857142857142858</v>
      </c>
    </row>
    <row r="192" spans="1:20" ht="75">
      <c r="A192" s="2" t="s">
        <v>252</v>
      </c>
      <c r="B192" s="12">
        <f t="shared" si="22"/>
        <v>53</v>
      </c>
      <c r="C192" s="3">
        <v>5</v>
      </c>
      <c r="D192" s="3">
        <v>3</v>
      </c>
      <c r="E192" s="3">
        <v>2</v>
      </c>
      <c r="F192" s="3">
        <v>4</v>
      </c>
      <c r="G192" s="3">
        <v>4</v>
      </c>
      <c r="H192" s="3">
        <v>4</v>
      </c>
      <c r="I192" s="3">
        <v>5</v>
      </c>
      <c r="J192" s="3">
        <v>3</v>
      </c>
      <c r="K192" s="3">
        <v>4</v>
      </c>
      <c r="L192" s="3">
        <v>3</v>
      </c>
      <c r="M192" s="3">
        <v>4</v>
      </c>
      <c r="N192" s="3">
        <v>5</v>
      </c>
      <c r="O192" s="3">
        <v>4</v>
      </c>
      <c r="P192" s="3">
        <v>3</v>
      </c>
      <c r="T192" s="3">
        <f t="shared" si="23"/>
        <v>3.7857142857142856</v>
      </c>
    </row>
    <row r="193" spans="1:20" ht="90">
      <c r="A193" s="1" t="s">
        <v>253</v>
      </c>
      <c r="B193" s="12">
        <f t="shared" si="22"/>
        <v>40</v>
      </c>
      <c r="C193" s="3">
        <v>2</v>
      </c>
      <c r="D193" s="3">
        <v>5</v>
      </c>
      <c r="E193" s="3">
        <v>3</v>
      </c>
      <c r="F193" s="3">
        <v>5</v>
      </c>
      <c r="G193" s="3">
        <v>2</v>
      </c>
      <c r="H193" s="3">
        <v>2</v>
      </c>
      <c r="I193" s="3">
        <v>4</v>
      </c>
      <c r="J193" s="3">
        <v>2</v>
      </c>
      <c r="K193" s="3">
        <v>3</v>
      </c>
      <c r="L193" s="3">
        <v>4</v>
      </c>
      <c r="M193" s="3">
        <v>2</v>
      </c>
      <c r="N193" s="3">
        <v>1</v>
      </c>
      <c r="O193" s="3">
        <v>3</v>
      </c>
      <c r="P193" s="3">
        <v>2</v>
      </c>
      <c r="T193" s="3">
        <f t="shared" si="23"/>
        <v>2.8571428571428572</v>
      </c>
    </row>
    <row r="194" spans="1:20" ht="75">
      <c r="A194" s="1" t="s">
        <v>254</v>
      </c>
      <c r="B194" s="12">
        <f t="shared" si="22"/>
        <v>61</v>
      </c>
      <c r="C194" s="3">
        <v>4</v>
      </c>
      <c r="D194" s="3">
        <v>4</v>
      </c>
      <c r="E194" s="3">
        <v>5</v>
      </c>
      <c r="F194" s="3">
        <v>2</v>
      </c>
      <c r="G194" s="3">
        <v>5</v>
      </c>
      <c r="H194" s="3">
        <v>5</v>
      </c>
      <c r="I194" s="3">
        <v>3</v>
      </c>
      <c r="J194" s="3">
        <v>4</v>
      </c>
      <c r="K194" s="3">
        <v>5</v>
      </c>
      <c r="L194" s="3">
        <v>5</v>
      </c>
      <c r="M194" s="3">
        <v>5</v>
      </c>
      <c r="N194" s="3">
        <v>4</v>
      </c>
      <c r="O194" s="3">
        <v>5</v>
      </c>
      <c r="P194" s="3">
        <v>5</v>
      </c>
      <c r="T194" s="3">
        <f t="shared" si="23"/>
        <v>4.3571428571428568</v>
      </c>
    </row>
    <row r="195" spans="1:20">
      <c r="A195" s="7" t="s">
        <v>138</v>
      </c>
      <c r="C195" s="3" t="s">
        <v>37</v>
      </c>
      <c r="D195" s="3" t="s">
        <v>220</v>
      </c>
      <c r="E195" s="3" t="s">
        <v>34</v>
      </c>
      <c r="F195" s="3" t="s">
        <v>71</v>
      </c>
      <c r="G195" s="3" t="s">
        <v>39</v>
      </c>
      <c r="H195" s="3" t="s">
        <v>74</v>
      </c>
      <c r="I195" s="3" t="s">
        <v>98</v>
      </c>
      <c r="J195" s="3" t="s">
        <v>114</v>
      </c>
      <c r="K195" s="3" t="s">
        <v>96</v>
      </c>
      <c r="L195" s="3" t="s">
        <v>83</v>
      </c>
      <c r="M195" s="3" t="s">
        <v>100</v>
      </c>
      <c r="N195" s="3" t="s">
        <v>109</v>
      </c>
      <c r="O195" s="3" t="s">
        <v>68</v>
      </c>
      <c r="P195" s="3" t="s">
        <v>67</v>
      </c>
    </row>
    <row r="196" spans="1:20" ht="60">
      <c r="A196" s="1" t="s">
        <v>255</v>
      </c>
      <c r="B196" s="12">
        <f t="shared" ref="B196:B258" si="24">SUM(C196:R196)</f>
        <v>58</v>
      </c>
      <c r="C196" s="3">
        <v>3</v>
      </c>
      <c r="D196" s="3">
        <v>4</v>
      </c>
      <c r="E196" s="3">
        <v>4</v>
      </c>
      <c r="F196" s="3">
        <v>2</v>
      </c>
      <c r="G196" s="3">
        <v>5</v>
      </c>
      <c r="H196" s="3">
        <v>5</v>
      </c>
      <c r="I196" s="3">
        <v>5</v>
      </c>
      <c r="J196" s="3">
        <v>4</v>
      </c>
      <c r="K196" s="3">
        <v>4</v>
      </c>
      <c r="L196" s="3">
        <v>4</v>
      </c>
      <c r="M196" s="3">
        <v>4</v>
      </c>
      <c r="N196" s="3">
        <v>5</v>
      </c>
      <c r="O196" s="3">
        <v>4</v>
      </c>
      <c r="P196" s="3">
        <v>5</v>
      </c>
      <c r="T196" s="3">
        <f t="shared" ref="T196:T258" si="25">AVERAGE(C196:R196)</f>
        <v>4.1428571428571432</v>
      </c>
    </row>
    <row r="197" spans="1:20" ht="75">
      <c r="A197" s="2" t="s">
        <v>256</v>
      </c>
      <c r="B197" s="12">
        <f t="shared" si="24"/>
        <v>56</v>
      </c>
      <c r="C197" s="3">
        <v>5</v>
      </c>
      <c r="D197" s="3">
        <v>5</v>
      </c>
      <c r="E197" s="3">
        <v>5</v>
      </c>
      <c r="F197" s="3">
        <v>5</v>
      </c>
      <c r="G197" s="3">
        <v>4</v>
      </c>
      <c r="H197" s="3">
        <v>2</v>
      </c>
      <c r="I197" s="3">
        <v>4</v>
      </c>
      <c r="J197" s="3">
        <v>5</v>
      </c>
      <c r="K197" s="3">
        <v>3</v>
      </c>
      <c r="L197" s="3">
        <v>3</v>
      </c>
      <c r="M197" s="3">
        <v>5</v>
      </c>
      <c r="N197" s="3">
        <v>4</v>
      </c>
      <c r="O197" s="3">
        <v>2</v>
      </c>
      <c r="P197" s="3">
        <v>4</v>
      </c>
      <c r="T197" s="3">
        <f t="shared" si="25"/>
        <v>4</v>
      </c>
    </row>
    <row r="198" spans="1:20" ht="75">
      <c r="A198" s="2" t="s">
        <v>257</v>
      </c>
      <c r="B198" s="12">
        <f t="shared" si="24"/>
        <v>43</v>
      </c>
      <c r="C198" s="3">
        <v>4</v>
      </c>
      <c r="D198" s="3">
        <v>3</v>
      </c>
      <c r="E198" s="3">
        <v>3</v>
      </c>
      <c r="F198" s="3">
        <v>3</v>
      </c>
      <c r="G198" s="3">
        <v>3</v>
      </c>
      <c r="H198" s="3">
        <v>3</v>
      </c>
      <c r="I198" s="3">
        <v>3</v>
      </c>
      <c r="J198" s="3">
        <v>2</v>
      </c>
      <c r="K198" s="3">
        <v>2</v>
      </c>
      <c r="L198" s="3">
        <v>5</v>
      </c>
      <c r="M198" s="3">
        <v>3</v>
      </c>
      <c r="N198" s="3">
        <v>3</v>
      </c>
      <c r="O198" s="3">
        <v>3</v>
      </c>
      <c r="P198" s="3">
        <v>3</v>
      </c>
      <c r="T198" s="3">
        <f t="shared" si="25"/>
        <v>3.0714285714285716</v>
      </c>
    </row>
    <row r="199" spans="1:20" ht="75">
      <c r="A199" s="1" t="s">
        <v>258</v>
      </c>
      <c r="B199" s="12">
        <f t="shared" si="24"/>
        <v>25</v>
      </c>
      <c r="C199" s="3">
        <v>1</v>
      </c>
      <c r="D199" s="3">
        <v>2</v>
      </c>
      <c r="E199" s="3">
        <v>1</v>
      </c>
      <c r="F199" s="3">
        <v>1</v>
      </c>
      <c r="G199" s="3">
        <v>2</v>
      </c>
      <c r="H199" s="3">
        <v>1</v>
      </c>
      <c r="I199" s="3">
        <v>2</v>
      </c>
      <c r="J199" s="3">
        <v>1</v>
      </c>
      <c r="K199" s="3">
        <v>5</v>
      </c>
      <c r="L199" s="3">
        <v>1</v>
      </c>
      <c r="M199" s="3">
        <v>1</v>
      </c>
      <c r="N199" s="3">
        <v>1</v>
      </c>
      <c r="O199" s="3">
        <v>5</v>
      </c>
      <c r="P199" s="3">
        <v>1</v>
      </c>
      <c r="T199" s="3">
        <f t="shared" si="25"/>
        <v>1.7857142857142858</v>
      </c>
    </row>
    <row r="200" spans="1:20" ht="60">
      <c r="A200" s="1" t="s">
        <v>259</v>
      </c>
      <c r="B200" s="12">
        <f t="shared" si="24"/>
        <v>28</v>
      </c>
      <c r="C200" s="3">
        <v>2</v>
      </c>
      <c r="D200" s="3">
        <v>1</v>
      </c>
      <c r="E200" s="3">
        <v>2</v>
      </c>
      <c r="F200" s="3">
        <v>4</v>
      </c>
      <c r="G200" s="3">
        <v>1</v>
      </c>
      <c r="H200" s="3">
        <v>4</v>
      </c>
      <c r="I200" s="3">
        <v>1</v>
      </c>
      <c r="J200" s="3">
        <v>3</v>
      </c>
      <c r="K200" s="3">
        <v>1</v>
      </c>
      <c r="L200" s="3">
        <v>2</v>
      </c>
      <c r="M200" s="3">
        <v>2</v>
      </c>
      <c r="N200" s="3">
        <v>2</v>
      </c>
      <c r="O200" s="3">
        <v>1</v>
      </c>
      <c r="P200" s="3">
        <v>2</v>
      </c>
      <c r="T200" s="3">
        <f t="shared" si="25"/>
        <v>2</v>
      </c>
    </row>
    <row r="201" spans="1:20">
      <c r="A201" s="7" t="s">
        <v>139</v>
      </c>
      <c r="C201" s="3" t="s">
        <v>37</v>
      </c>
      <c r="D201" s="3" t="s">
        <v>220</v>
      </c>
      <c r="E201" s="3" t="s">
        <v>34</v>
      </c>
      <c r="F201" s="3" t="s">
        <v>74</v>
      </c>
      <c r="G201" s="3" t="s">
        <v>71</v>
      </c>
      <c r="H201" s="3" t="s">
        <v>98</v>
      </c>
      <c r="I201" s="3" t="s">
        <v>114</v>
      </c>
      <c r="J201" s="3" t="s">
        <v>83</v>
      </c>
      <c r="K201" s="3" t="s">
        <v>100</v>
      </c>
      <c r="L201" s="3" t="s">
        <v>96</v>
      </c>
      <c r="M201" s="3" t="s">
        <v>109</v>
      </c>
      <c r="N201" s="3" t="s">
        <v>68</v>
      </c>
      <c r="O201" s="3" t="s">
        <v>94</v>
      </c>
      <c r="P201" s="3" t="s">
        <v>67</v>
      </c>
    </row>
    <row r="202" spans="1:20" ht="90">
      <c r="A202" s="1" t="s">
        <v>260</v>
      </c>
      <c r="B202" s="12">
        <f t="shared" si="24"/>
        <v>32</v>
      </c>
      <c r="C202" s="3">
        <v>1</v>
      </c>
      <c r="D202" s="3">
        <v>3</v>
      </c>
      <c r="E202" s="3">
        <v>2</v>
      </c>
      <c r="F202" s="3">
        <v>3</v>
      </c>
      <c r="G202" s="3">
        <v>2</v>
      </c>
      <c r="H202" s="3">
        <v>2</v>
      </c>
      <c r="I202" s="3">
        <v>3</v>
      </c>
      <c r="J202" s="3">
        <v>1</v>
      </c>
      <c r="K202" s="3">
        <v>2</v>
      </c>
      <c r="L202" s="3">
        <v>3</v>
      </c>
      <c r="M202" s="3">
        <v>3</v>
      </c>
      <c r="N202" s="3">
        <v>2</v>
      </c>
      <c r="O202" s="3">
        <v>2</v>
      </c>
      <c r="P202" s="3">
        <v>3</v>
      </c>
      <c r="T202" s="3">
        <f t="shared" si="25"/>
        <v>2.2857142857142856</v>
      </c>
    </row>
    <row r="203" spans="1:20" ht="90">
      <c r="A203" s="1" t="s">
        <v>292</v>
      </c>
      <c r="B203" s="12">
        <f t="shared" si="24"/>
        <v>59</v>
      </c>
      <c r="C203" s="3">
        <v>4</v>
      </c>
      <c r="D203" s="3">
        <v>4</v>
      </c>
      <c r="E203" s="3">
        <v>3</v>
      </c>
      <c r="F203" s="3">
        <v>5</v>
      </c>
      <c r="G203" s="3">
        <v>3</v>
      </c>
      <c r="H203" s="3">
        <v>4</v>
      </c>
      <c r="I203" s="3">
        <v>5</v>
      </c>
      <c r="J203" s="3">
        <v>4</v>
      </c>
      <c r="K203" s="3">
        <v>3</v>
      </c>
      <c r="L203" s="3">
        <v>4</v>
      </c>
      <c r="M203" s="3">
        <v>5</v>
      </c>
      <c r="N203" s="3">
        <v>5</v>
      </c>
      <c r="O203" s="3">
        <v>5</v>
      </c>
      <c r="P203" s="3">
        <v>5</v>
      </c>
      <c r="T203" s="3">
        <f t="shared" si="25"/>
        <v>4.2142857142857144</v>
      </c>
    </row>
    <row r="204" spans="1:20" ht="75">
      <c r="A204" s="2" t="s">
        <v>261</v>
      </c>
      <c r="B204" s="12">
        <f t="shared" si="24"/>
        <v>45</v>
      </c>
      <c r="C204" s="3">
        <v>5</v>
      </c>
      <c r="D204" s="3">
        <v>1</v>
      </c>
      <c r="E204" s="3">
        <v>4</v>
      </c>
      <c r="F204" s="3">
        <v>2</v>
      </c>
      <c r="G204" s="3">
        <v>5</v>
      </c>
      <c r="H204" s="3">
        <v>5</v>
      </c>
      <c r="I204" s="3">
        <v>2</v>
      </c>
      <c r="J204" s="3">
        <v>3</v>
      </c>
      <c r="K204" s="3">
        <v>4</v>
      </c>
      <c r="L204" s="3">
        <v>2</v>
      </c>
      <c r="M204" s="3">
        <v>4</v>
      </c>
      <c r="N204" s="3">
        <v>1</v>
      </c>
      <c r="O204" s="3">
        <v>3</v>
      </c>
      <c r="P204" s="3">
        <v>4</v>
      </c>
      <c r="T204" s="3">
        <f t="shared" si="25"/>
        <v>3.2142857142857144</v>
      </c>
    </row>
    <row r="205" spans="1:20" ht="75">
      <c r="A205" s="2" t="s">
        <v>262</v>
      </c>
      <c r="B205" s="12">
        <f t="shared" si="24"/>
        <v>23</v>
      </c>
      <c r="C205" s="3">
        <v>2</v>
      </c>
      <c r="D205" s="3">
        <v>5</v>
      </c>
      <c r="E205" s="3">
        <v>1</v>
      </c>
      <c r="F205" s="3">
        <v>1</v>
      </c>
      <c r="G205" s="3">
        <v>1</v>
      </c>
      <c r="H205" s="3">
        <v>1</v>
      </c>
      <c r="I205" s="3">
        <v>1</v>
      </c>
      <c r="J205" s="3">
        <v>2</v>
      </c>
      <c r="K205" s="3">
        <v>1</v>
      </c>
      <c r="L205" s="3">
        <v>1</v>
      </c>
      <c r="M205" s="3">
        <v>2</v>
      </c>
      <c r="N205" s="3">
        <v>3</v>
      </c>
      <c r="O205" s="3">
        <v>1</v>
      </c>
      <c r="P205" s="3">
        <v>1</v>
      </c>
      <c r="T205" s="3">
        <f t="shared" si="25"/>
        <v>1.6428571428571428</v>
      </c>
    </row>
    <row r="206" spans="1:20" ht="75">
      <c r="A206" s="2" t="s">
        <v>263</v>
      </c>
      <c r="B206" s="12">
        <f t="shared" si="24"/>
        <v>51</v>
      </c>
      <c r="C206" s="3">
        <v>3</v>
      </c>
      <c r="D206" s="3">
        <v>2</v>
      </c>
      <c r="E206" s="3">
        <v>5</v>
      </c>
      <c r="F206" s="3">
        <v>4</v>
      </c>
      <c r="G206" s="3">
        <v>4</v>
      </c>
      <c r="H206" s="3">
        <v>3</v>
      </c>
      <c r="I206" s="3">
        <v>4</v>
      </c>
      <c r="J206" s="3">
        <v>5</v>
      </c>
      <c r="K206" s="3">
        <v>5</v>
      </c>
      <c r="L206" s="3">
        <v>5</v>
      </c>
      <c r="M206" s="3">
        <v>1</v>
      </c>
      <c r="N206" s="3">
        <v>4</v>
      </c>
      <c r="O206" s="3">
        <v>4</v>
      </c>
      <c r="P206" s="3">
        <v>2</v>
      </c>
      <c r="T206" s="3">
        <f t="shared" si="25"/>
        <v>3.6428571428571428</v>
      </c>
    </row>
    <row r="209" spans="1:20">
      <c r="A209" s="7" t="s">
        <v>222</v>
      </c>
      <c r="C209" s="3" t="s">
        <v>83</v>
      </c>
      <c r="D209" s="3" t="s">
        <v>34</v>
      </c>
      <c r="E209" s="3" t="s">
        <v>71</v>
      </c>
      <c r="F209" s="3" t="s">
        <v>114</v>
      </c>
      <c r="G209" s="3" t="s">
        <v>100</v>
      </c>
      <c r="H209" s="3" t="s">
        <v>96</v>
      </c>
      <c r="I209" s="3" t="s">
        <v>74</v>
      </c>
      <c r="J209" s="3" t="s">
        <v>72</v>
      </c>
      <c r="K209" s="3" t="s">
        <v>69</v>
      </c>
      <c r="L209" s="3" t="s">
        <v>98</v>
      </c>
      <c r="M209" s="3" t="s">
        <v>109</v>
      </c>
      <c r="N209" s="3" t="s">
        <v>68</v>
      </c>
      <c r="O209" s="3" t="s">
        <v>67</v>
      </c>
      <c r="P209" s="3" t="s">
        <v>94</v>
      </c>
    </row>
    <row r="210" spans="1:20" ht="75">
      <c r="A210" s="2" t="s">
        <v>293</v>
      </c>
      <c r="B210" s="12">
        <f t="shared" si="24"/>
        <v>60</v>
      </c>
      <c r="C210" s="3">
        <v>4</v>
      </c>
      <c r="D210" s="3">
        <v>4</v>
      </c>
      <c r="E210" s="3">
        <v>3</v>
      </c>
      <c r="F210" s="3">
        <v>4</v>
      </c>
      <c r="G210" s="3">
        <v>5</v>
      </c>
      <c r="H210" s="3">
        <v>4</v>
      </c>
      <c r="I210" s="3">
        <v>4</v>
      </c>
      <c r="J210" s="3">
        <v>5</v>
      </c>
      <c r="K210" s="3">
        <v>4</v>
      </c>
      <c r="L210" s="3">
        <v>4</v>
      </c>
      <c r="M210" s="3">
        <v>5</v>
      </c>
      <c r="N210" s="3">
        <v>4</v>
      </c>
      <c r="O210" s="3">
        <v>5</v>
      </c>
      <c r="P210" s="3">
        <v>5</v>
      </c>
      <c r="T210" s="3">
        <f t="shared" si="25"/>
        <v>4.2857142857142856</v>
      </c>
    </row>
    <row r="211" spans="1:20" ht="90">
      <c r="A211" s="2" t="s">
        <v>294</v>
      </c>
      <c r="B211" s="12">
        <f t="shared" si="24"/>
        <v>42</v>
      </c>
      <c r="C211" s="3">
        <v>5</v>
      </c>
      <c r="D211" s="3">
        <v>2</v>
      </c>
      <c r="E211" s="3">
        <v>2</v>
      </c>
      <c r="F211" s="3">
        <v>1</v>
      </c>
      <c r="G211" s="3">
        <v>3</v>
      </c>
      <c r="H211" s="3">
        <v>1</v>
      </c>
      <c r="I211" s="3">
        <v>5</v>
      </c>
      <c r="J211" s="3">
        <v>4</v>
      </c>
      <c r="K211" s="3">
        <v>3</v>
      </c>
      <c r="L211" s="3">
        <v>2</v>
      </c>
      <c r="M211" s="3">
        <v>3</v>
      </c>
      <c r="N211" s="3">
        <v>5</v>
      </c>
      <c r="O211" s="3">
        <v>2</v>
      </c>
      <c r="P211" s="3">
        <v>4</v>
      </c>
      <c r="T211" s="3">
        <f t="shared" si="25"/>
        <v>3</v>
      </c>
    </row>
    <row r="212" spans="1:20" ht="75">
      <c r="A212" s="1" t="s">
        <v>312</v>
      </c>
      <c r="B212" s="12">
        <f t="shared" si="24"/>
        <v>53</v>
      </c>
      <c r="C212" s="3">
        <v>2</v>
      </c>
      <c r="D212" s="3">
        <v>5</v>
      </c>
      <c r="E212" s="3">
        <v>5</v>
      </c>
      <c r="F212" s="3">
        <v>5</v>
      </c>
      <c r="G212" s="3">
        <v>4</v>
      </c>
      <c r="H212" s="3">
        <v>3</v>
      </c>
      <c r="I212" s="3">
        <v>3</v>
      </c>
      <c r="J212" s="3">
        <v>3</v>
      </c>
      <c r="K212" s="3">
        <v>5</v>
      </c>
      <c r="L212" s="3">
        <v>5</v>
      </c>
      <c r="M212" s="3">
        <v>4</v>
      </c>
      <c r="N212" s="3">
        <v>2</v>
      </c>
      <c r="O212" s="3">
        <v>4</v>
      </c>
      <c r="P212" s="3">
        <v>3</v>
      </c>
      <c r="T212" s="3">
        <f t="shared" si="25"/>
        <v>3.7857142857142856</v>
      </c>
    </row>
    <row r="213" spans="1:20" ht="75">
      <c r="A213" s="2" t="s">
        <v>295</v>
      </c>
      <c r="B213" s="12">
        <f t="shared" si="24"/>
        <v>29</v>
      </c>
      <c r="C213" s="3">
        <v>1</v>
      </c>
      <c r="D213" s="3">
        <v>3</v>
      </c>
      <c r="E213" s="3">
        <v>4</v>
      </c>
      <c r="F213" s="3">
        <v>3</v>
      </c>
      <c r="G213" s="3">
        <v>1</v>
      </c>
      <c r="H213" s="3">
        <v>5</v>
      </c>
      <c r="I213" s="3">
        <v>1</v>
      </c>
      <c r="J213" s="3">
        <v>1</v>
      </c>
      <c r="K213" s="3">
        <v>1</v>
      </c>
      <c r="L213" s="3">
        <v>3</v>
      </c>
      <c r="M213" s="3">
        <v>1</v>
      </c>
      <c r="N213" s="3">
        <v>1</v>
      </c>
      <c r="O213" s="3">
        <v>3</v>
      </c>
      <c r="P213" s="3">
        <v>1</v>
      </c>
      <c r="T213" s="3">
        <f t="shared" si="25"/>
        <v>2.0714285714285716</v>
      </c>
    </row>
    <row r="214" spans="1:20" ht="90">
      <c r="A214" s="2" t="s">
        <v>296</v>
      </c>
      <c r="B214" s="12">
        <f t="shared" si="24"/>
        <v>26</v>
      </c>
      <c r="C214" s="3">
        <v>3</v>
      </c>
      <c r="D214" s="3">
        <v>1</v>
      </c>
      <c r="E214" s="3">
        <v>1</v>
      </c>
      <c r="F214" s="3">
        <v>2</v>
      </c>
      <c r="G214" s="3">
        <v>2</v>
      </c>
      <c r="H214" s="3">
        <v>2</v>
      </c>
      <c r="I214" s="3">
        <v>2</v>
      </c>
      <c r="J214" s="3">
        <v>2</v>
      </c>
      <c r="K214" s="3">
        <v>2</v>
      </c>
      <c r="L214" s="3">
        <v>1</v>
      </c>
      <c r="M214" s="3">
        <v>2</v>
      </c>
      <c r="N214" s="3">
        <v>3</v>
      </c>
      <c r="O214" s="3">
        <v>1</v>
      </c>
      <c r="P214" s="3">
        <v>2</v>
      </c>
      <c r="T214" s="3">
        <f t="shared" si="25"/>
        <v>1.8571428571428572</v>
      </c>
    </row>
    <row r="215" spans="1:20">
      <c r="A215" s="7" t="s">
        <v>223</v>
      </c>
      <c r="C215" s="3" t="s">
        <v>83</v>
      </c>
      <c r="D215" s="3" t="s">
        <v>34</v>
      </c>
      <c r="E215" s="3" t="s">
        <v>71</v>
      </c>
      <c r="F215" s="3" t="s">
        <v>114</v>
      </c>
      <c r="G215" s="3" t="s">
        <v>100</v>
      </c>
      <c r="H215" s="3" t="s">
        <v>74</v>
      </c>
      <c r="I215" s="3" t="s">
        <v>72</v>
      </c>
      <c r="J215" s="3" t="s">
        <v>70</v>
      </c>
      <c r="K215" s="3" t="s">
        <v>96</v>
      </c>
      <c r="L215" s="3" t="s">
        <v>98</v>
      </c>
      <c r="M215" s="3" t="s">
        <v>109</v>
      </c>
      <c r="N215" s="3" t="s">
        <v>94</v>
      </c>
      <c r="O215" s="3" t="s">
        <v>68</v>
      </c>
      <c r="P215" s="3" t="s">
        <v>67</v>
      </c>
    </row>
    <row r="216" spans="1:20" ht="75">
      <c r="A216" s="2" t="s">
        <v>297</v>
      </c>
      <c r="B216" s="12">
        <f t="shared" si="24"/>
        <v>46</v>
      </c>
      <c r="C216" s="3">
        <v>1</v>
      </c>
      <c r="D216" s="3">
        <v>5</v>
      </c>
      <c r="E216" s="3">
        <v>5</v>
      </c>
      <c r="F216" s="3">
        <v>5</v>
      </c>
      <c r="G216" s="3">
        <v>5</v>
      </c>
      <c r="H216" s="3">
        <v>2</v>
      </c>
      <c r="I216" s="3">
        <v>4</v>
      </c>
      <c r="J216" s="3">
        <v>5</v>
      </c>
      <c r="K216" s="3">
        <v>4</v>
      </c>
      <c r="L216" s="3">
        <v>4</v>
      </c>
      <c r="M216" s="3">
        <v>1</v>
      </c>
      <c r="N216" s="3">
        <v>2</v>
      </c>
      <c r="O216" s="3">
        <v>2</v>
      </c>
      <c r="P216" s="3">
        <v>1</v>
      </c>
      <c r="T216" s="3">
        <f t="shared" si="25"/>
        <v>3.2857142857142856</v>
      </c>
    </row>
    <row r="217" spans="1:20" ht="90">
      <c r="A217" s="2" t="s">
        <v>298</v>
      </c>
      <c r="B217" s="12">
        <f t="shared" si="24"/>
        <v>47</v>
      </c>
      <c r="C217" s="3">
        <v>3</v>
      </c>
      <c r="D217" s="3">
        <v>4</v>
      </c>
      <c r="E217" s="3">
        <v>2</v>
      </c>
      <c r="F217" s="3">
        <v>4</v>
      </c>
      <c r="G217" s="3">
        <v>2</v>
      </c>
      <c r="H217" s="3">
        <v>4</v>
      </c>
      <c r="I217" s="3">
        <v>5</v>
      </c>
      <c r="J217" s="3">
        <v>4</v>
      </c>
      <c r="K217" s="3">
        <v>3</v>
      </c>
      <c r="L217" s="3">
        <v>5</v>
      </c>
      <c r="M217" s="3">
        <v>3</v>
      </c>
      <c r="N217" s="3">
        <v>4</v>
      </c>
      <c r="O217" s="3">
        <v>1</v>
      </c>
      <c r="P217" s="3">
        <v>3</v>
      </c>
      <c r="T217" s="3">
        <f t="shared" si="25"/>
        <v>3.3571428571428572</v>
      </c>
    </row>
    <row r="218" spans="1:20" ht="90">
      <c r="A218" s="2" t="s">
        <v>299</v>
      </c>
      <c r="B218" s="12">
        <f t="shared" si="24"/>
        <v>35</v>
      </c>
      <c r="C218" s="3">
        <v>4</v>
      </c>
      <c r="D218" s="3">
        <v>1</v>
      </c>
      <c r="E218" s="3">
        <v>4</v>
      </c>
      <c r="F218" s="3">
        <v>1</v>
      </c>
      <c r="G218" s="3">
        <v>3</v>
      </c>
      <c r="H218" s="3">
        <v>5</v>
      </c>
      <c r="I218" s="3">
        <v>2</v>
      </c>
      <c r="J218" s="3">
        <v>1</v>
      </c>
      <c r="K218" s="3">
        <v>2</v>
      </c>
      <c r="L218" s="3">
        <v>2</v>
      </c>
      <c r="M218" s="3">
        <v>2</v>
      </c>
      <c r="N218" s="3">
        <v>1</v>
      </c>
      <c r="O218" s="3">
        <v>5</v>
      </c>
      <c r="P218" s="3">
        <v>2</v>
      </c>
      <c r="T218" s="3">
        <f t="shared" si="25"/>
        <v>2.5</v>
      </c>
    </row>
    <row r="219" spans="1:20" ht="90">
      <c r="A219" s="2" t="s">
        <v>300</v>
      </c>
      <c r="B219" s="12">
        <f t="shared" si="24"/>
        <v>42</v>
      </c>
      <c r="C219" s="3">
        <v>5</v>
      </c>
      <c r="D219" s="3">
        <v>2</v>
      </c>
      <c r="E219" s="3">
        <v>3</v>
      </c>
      <c r="F219" s="3">
        <v>2</v>
      </c>
      <c r="G219" s="3">
        <v>4</v>
      </c>
      <c r="H219" s="3">
        <v>1</v>
      </c>
      <c r="I219" s="3">
        <v>3</v>
      </c>
      <c r="J219" s="3">
        <v>2</v>
      </c>
      <c r="K219" s="3">
        <v>1</v>
      </c>
      <c r="L219" s="3">
        <v>1</v>
      </c>
      <c r="M219" s="3">
        <v>5</v>
      </c>
      <c r="N219" s="3">
        <v>5</v>
      </c>
      <c r="O219" s="3">
        <v>4</v>
      </c>
      <c r="P219" s="3">
        <v>4</v>
      </c>
      <c r="T219" s="3">
        <f t="shared" si="25"/>
        <v>3</v>
      </c>
    </row>
    <row r="220" spans="1:20" ht="75">
      <c r="A220" s="2" t="s">
        <v>301</v>
      </c>
      <c r="B220" s="12">
        <f t="shared" si="24"/>
        <v>40</v>
      </c>
      <c r="C220" s="3">
        <v>2</v>
      </c>
      <c r="D220" s="3">
        <v>3</v>
      </c>
      <c r="E220" s="3">
        <v>1</v>
      </c>
      <c r="F220" s="3">
        <v>3</v>
      </c>
      <c r="G220" s="3">
        <v>1</v>
      </c>
      <c r="H220" s="3">
        <v>3</v>
      </c>
      <c r="I220" s="3">
        <v>1</v>
      </c>
      <c r="J220" s="3">
        <v>3</v>
      </c>
      <c r="K220" s="3">
        <v>5</v>
      </c>
      <c r="L220" s="3">
        <v>3</v>
      </c>
      <c r="M220" s="3">
        <v>4</v>
      </c>
      <c r="N220" s="3">
        <v>3</v>
      </c>
      <c r="O220" s="3">
        <v>3</v>
      </c>
      <c r="P220" s="3">
        <v>5</v>
      </c>
      <c r="T220" s="3">
        <f t="shared" si="25"/>
        <v>2.8571428571428572</v>
      </c>
    </row>
    <row r="221" spans="1:20">
      <c r="A221" s="7" t="s">
        <v>224</v>
      </c>
      <c r="C221" s="3" t="s">
        <v>100</v>
      </c>
      <c r="D221" s="3" t="s">
        <v>74</v>
      </c>
      <c r="E221" s="3" t="s">
        <v>83</v>
      </c>
      <c r="F221" s="3" t="s">
        <v>71</v>
      </c>
      <c r="G221" s="3" t="s">
        <v>313</v>
      </c>
      <c r="H221" s="3" t="s">
        <v>114</v>
      </c>
      <c r="I221" s="3" t="s">
        <v>70</v>
      </c>
      <c r="J221" s="3" t="s">
        <v>96</v>
      </c>
      <c r="K221" s="3" t="s">
        <v>34</v>
      </c>
      <c r="L221" s="3" t="s">
        <v>109</v>
      </c>
      <c r="M221" s="3" t="s">
        <v>94</v>
      </c>
      <c r="N221" s="3" t="s">
        <v>68</v>
      </c>
      <c r="O221" s="3" t="s">
        <v>67</v>
      </c>
    </row>
    <row r="222" spans="1:20" ht="75">
      <c r="A222" s="1" t="s">
        <v>309</v>
      </c>
      <c r="B222" s="12">
        <f t="shared" si="24"/>
        <v>42</v>
      </c>
      <c r="C222" s="3">
        <v>3</v>
      </c>
      <c r="D222" s="3">
        <v>4</v>
      </c>
      <c r="E222" s="3">
        <v>1</v>
      </c>
      <c r="F222" s="3">
        <v>4</v>
      </c>
      <c r="G222" s="3">
        <v>1</v>
      </c>
      <c r="H222" s="3">
        <v>4</v>
      </c>
      <c r="I222" s="3">
        <v>4</v>
      </c>
      <c r="J222" s="3">
        <v>5</v>
      </c>
      <c r="K222" s="3">
        <v>4</v>
      </c>
      <c r="L222" s="3">
        <v>3</v>
      </c>
      <c r="M222" s="3">
        <v>3</v>
      </c>
      <c r="N222" s="3">
        <v>5</v>
      </c>
      <c r="O222" s="3">
        <v>1</v>
      </c>
      <c r="T222" s="3">
        <f t="shared" si="25"/>
        <v>3.2307692307692308</v>
      </c>
    </row>
    <row r="223" spans="1:20" ht="75">
      <c r="A223" s="2" t="s">
        <v>305</v>
      </c>
      <c r="B223" s="12">
        <f t="shared" si="24"/>
        <v>38</v>
      </c>
      <c r="C223" s="3">
        <v>5</v>
      </c>
      <c r="D223" s="3">
        <v>2</v>
      </c>
      <c r="E223" s="3">
        <v>2</v>
      </c>
      <c r="F223" s="3">
        <v>2</v>
      </c>
      <c r="G223" s="3">
        <v>2</v>
      </c>
      <c r="H223" s="3">
        <v>5</v>
      </c>
      <c r="I223" s="3">
        <v>5</v>
      </c>
      <c r="J223" s="3">
        <v>4</v>
      </c>
      <c r="K223" s="3">
        <v>2</v>
      </c>
      <c r="L223" s="3">
        <v>2</v>
      </c>
      <c r="M223" s="3">
        <v>2</v>
      </c>
      <c r="N223" s="3">
        <v>2</v>
      </c>
      <c r="O223" s="3">
        <v>3</v>
      </c>
      <c r="T223" s="3">
        <f t="shared" si="25"/>
        <v>2.9230769230769229</v>
      </c>
    </row>
    <row r="224" spans="1:20" ht="75">
      <c r="A224" s="2" t="s">
        <v>306</v>
      </c>
      <c r="B224" s="12">
        <f t="shared" si="24"/>
        <v>25</v>
      </c>
      <c r="C224" s="3">
        <v>4</v>
      </c>
      <c r="D224" s="3">
        <v>1</v>
      </c>
      <c r="E224" s="3">
        <v>3</v>
      </c>
      <c r="F224" s="3">
        <v>1</v>
      </c>
      <c r="G224" s="3">
        <v>3</v>
      </c>
      <c r="H224" s="3">
        <v>1</v>
      </c>
      <c r="I224" s="3">
        <v>1</v>
      </c>
      <c r="J224" s="3">
        <v>1</v>
      </c>
      <c r="K224" s="3">
        <v>3</v>
      </c>
      <c r="L224" s="3">
        <v>1</v>
      </c>
      <c r="M224" s="3">
        <v>1</v>
      </c>
      <c r="N224" s="3">
        <v>1</v>
      </c>
      <c r="O224" s="3">
        <v>4</v>
      </c>
      <c r="T224" s="3">
        <f t="shared" si="25"/>
        <v>1.9230769230769231</v>
      </c>
    </row>
    <row r="225" spans="1:20" ht="75">
      <c r="A225" s="1" t="s">
        <v>307</v>
      </c>
      <c r="B225" s="12">
        <f t="shared" si="24"/>
        <v>45</v>
      </c>
      <c r="C225" s="3">
        <v>2</v>
      </c>
      <c r="D225" s="3">
        <v>5</v>
      </c>
      <c r="E225" s="3">
        <v>5</v>
      </c>
      <c r="F225" s="3">
        <v>5</v>
      </c>
      <c r="G225" s="3">
        <v>5</v>
      </c>
      <c r="H225" s="3">
        <v>2</v>
      </c>
      <c r="I225" s="3">
        <v>3</v>
      </c>
      <c r="J225" s="3">
        <v>2</v>
      </c>
      <c r="K225" s="3">
        <v>1</v>
      </c>
      <c r="L225" s="3">
        <v>4</v>
      </c>
      <c r="M225" s="3">
        <v>5</v>
      </c>
      <c r="N225" s="3">
        <v>4</v>
      </c>
      <c r="O225" s="3">
        <v>2</v>
      </c>
      <c r="T225" s="3">
        <f t="shared" si="25"/>
        <v>3.4615384615384617</v>
      </c>
    </row>
    <row r="226" spans="1:20" ht="75">
      <c r="A226" s="1" t="s">
        <v>308</v>
      </c>
      <c r="B226" s="12">
        <f t="shared" si="24"/>
        <v>45</v>
      </c>
      <c r="C226" s="3">
        <v>1</v>
      </c>
      <c r="D226" s="3">
        <v>3</v>
      </c>
      <c r="E226" s="3">
        <v>4</v>
      </c>
      <c r="F226" s="3">
        <v>3</v>
      </c>
      <c r="G226" s="3">
        <v>4</v>
      </c>
      <c r="H226" s="3">
        <v>3</v>
      </c>
      <c r="I226" s="3">
        <v>2</v>
      </c>
      <c r="J226" s="3">
        <v>3</v>
      </c>
      <c r="K226" s="3">
        <v>5</v>
      </c>
      <c r="L226" s="3">
        <v>5</v>
      </c>
      <c r="M226" s="3">
        <v>4</v>
      </c>
      <c r="N226" s="3">
        <v>3</v>
      </c>
      <c r="O226" s="3">
        <v>5</v>
      </c>
      <c r="T226" s="3">
        <f t="shared" si="25"/>
        <v>3.4615384615384617</v>
      </c>
    </row>
    <row r="227" spans="1:20">
      <c r="A227" s="7" t="s">
        <v>225</v>
      </c>
      <c r="C227" s="3" t="s">
        <v>100</v>
      </c>
      <c r="D227" s="3" t="s">
        <v>74</v>
      </c>
      <c r="E227" s="3" t="s">
        <v>83</v>
      </c>
      <c r="F227" s="3" t="s">
        <v>71</v>
      </c>
      <c r="G227" s="3" t="s">
        <v>313</v>
      </c>
      <c r="H227" s="3" t="s">
        <v>70</v>
      </c>
      <c r="I227" s="3" t="s">
        <v>34</v>
      </c>
      <c r="J227" s="3" t="s">
        <v>98</v>
      </c>
      <c r="K227" s="3" t="s">
        <v>109</v>
      </c>
      <c r="L227" s="3" t="s">
        <v>39</v>
      </c>
      <c r="M227" s="3" t="s">
        <v>68</v>
      </c>
      <c r="N227" s="3" t="s">
        <v>96</v>
      </c>
      <c r="O227" s="3" t="s">
        <v>114</v>
      </c>
      <c r="P227" s="3" t="s">
        <v>67</v>
      </c>
    </row>
    <row r="228" spans="1:20" ht="90">
      <c r="A228" s="2" t="s">
        <v>311</v>
      </c>
      <c r="B228" s="12">
        <f t="shared" si="24"/>
        <v>51</v>
      </c>
      <c r="C228" s="3">
        <v>5</v>
      </c>
      <c r="D228" s="3">
        <v>3</v>
      </c>
      <c r="E228" s="3">
        <v>3</v>
      </c>
      <c r="F228" s="3">
        <v>3</v>
      </c>
      <c r="G228" s="3">
        <v>4</v>
      </c>
      <c r="H228" s="3">
        <v>5</v>
      </c>
      <c r="I228" s="3">
        <v>5</v>
      </c>
      <c r="J228" s="3">
        <v>4</v>
      </c>
      <c r="K228" s="3">
        <v>3</v>
      </c>
      <c r="L228" s="3">
        <v>3</v>
      </c>
      <c r="M228" s="3">
        <v>5</v>
      </c>
      <c r="N228" s="3">
        <v>3</v>
      </c>
      <c r="O228" s="3">
        <v>3</v>
      </c>
      <c r="P228" s="3">
        <v>2</v>
      </c>
      <c r="T228" s="3">
        <f t="shared" si="25"/>
        <v>3.6428571428571428</v>
      </c>
    </row>
    <row r="229" spans="1:20" ht="90">
      <c r="A229" s="2" t="s">
        <v>302</v>
      </c>
      <c r="B229" s="12">
        <f t="shared" si="24"/>
        <v>50</v>
      </c>
      <c r="C229" s="3">
        <v>4</v>
      </c>
      <c r="D229" s="3">
        <v>2</v>
      </c>
      <c r="E229" s="3">
        <v>5</v>
      </c>
      <c r="F229" s="3">
        <v>5</v>
      </c>
      <c r="G229" s="3">
        <v>1</v>
      </c>
      <c r="H229" s="3">
        <v>1</v>
      </c>
      <c r="I229" s="3">
        <v>4</v>
      </c>
      <c r="J229" s="3">
        <v>5</v>
      </c>
      <c r="K229" s="3">
        <v>5</v>
      </c>
      <c r="L229" s="3">
        <v>5</v>
      </c>
      <c r="M229" s="3">
        <v>1</v>
      </c>
      <c r="N229" s="3">
        <v>5</v>
      </c>
      <c r="O229" s="3">
        <v>2</v>
      </c>
      <c r="P229" s="3">
        <v>5</v>
      </c>
      <c r="T229" s="3">
        <f t="shared" si="25"/>
        <v>3.5714285714285716</v>
      </c>
    </row>
    <row r="230" spans="1:20" ht="90">
      <c r="A230" s="2" t="s">
        <v>303</v>
      </c>
      <c r="B230" s="12">
        <f t="shared" si="24"/>
        <v>53</v>
      </c>
      <c r="C230" s="3">
        <v>3</v>
      </c>
      <c r="D230" s="3">
        <v>5</v>
      </c>
      <c r="E230" s="3">
        <v>4</v>
      </c>
      <c r="F230" s="3">
        <v>4</v>
      </c>
      <c r="G230" s="3">
        <v>3</v>
      </c>
      <c r="H230" s="3">
        <v>3</v>
      </c>
      <c r="I230" s="3">
        <v>3</v>
      </c>
      <c r="J230" s="3">
        <v>3</v>
      </c>
      <c r="K230" s="3">
        <v>4</v>
      </c>
      <c r="L230" s="3">
        <v>4</v>
      </c>
      <c r="M230" s="3">
        <v>4</v>
      </c>
      <c r="N230" s="3">
        <v>4</v>
      </c>
      <c r="O230" s="3">
        <v>5</v>
      </c>
      <c r="P230" s="3">
        <v>4</v>
      </c>
      <c r="T230" s="3">
        <f t="shared" si="25"/>
        <v>3.7857142857142856</v>
      </c>
    </row>
    <row r="231" spans="1:20" ht="75">
      <c r="A231" s="2" t="s">
        <v>310</v>
      </c>
      <c r="B231" s="12">
        <f t="shared" si="24"/>
        <v>25</v>
      </c>
      <c r="C231" s="3">
        <v>1</v>
      </c>
      <c r="D231" s="3">
        <v>4</v>
      </c>
      <c r="E231" s="3">
        <v>2</v>
      </c>
      <c r="F231" s="3">
        <v>2</v>
      </c>
      <c r="G231" s="3">
        <v>2</v>
      </c>
      <c r="H231" s="3">
        <v>2</v>
      </c>
      <c r="I231" s="3">
        <v>1</v>
      </c>
      <c r="J231" s="3">
        <v>1</v>
      </c>
      <c r="K231" s="3">
        <v>1</v>
      </c>
      <c r="L231" s="3">
        <v>1</v>
      </c>
      <c r="M231" s="3">
        <v>2</v>
      </c>
      <c r="N231" s="3">
        <v>2</v>
      </c>
      <c r="O231" s="3">
        <v>1</v>
      </c>
      <c r="P231" s="3">
        <v>3</v>
      </c>
      <c r="T231" s="3">
        <f t="shared" si="25"/>
        <v>1.7857142857142858</v>
      </c>
    </row>
    <row r="232" spans="1:20" ht="90">
      <c r="A232" s="2" t="s">
        <v>304</v>
      </c>
      <c r="B232" s="12">
        <f t="shared" si="24"/>
        <v>31</v>
      </c>
      <c r="C232" s="3">
        <v>2</v>
      </c>
      <c r="D232" s="3">
        <v>1</v>
      </c>
      <c r="E232" s="3">
        <v>1</v>
      </c>
      <c r="F232" s="3">
        <v>1</v>
      </c>
      <c r="G232" s="3">
        <v>5</v>
      </c>
      <c r="H232" s="3">
        <v>4</v>
      </c>
      <c r="I232" s="3">
        <v>2</v>
      </c>
      <c r="J232" s="3">
        <v>2</v>
      </c>
      <c r="K232" s="3">
        <v>2</v>
      </c>
      <c r="L232" s="3">
        <v>2</v>
      </c>
      <c r="M232" s="3">
        <v>3</v>
      </c>
      <c r="N232" s="3">
        <v>1</v>
      </c>
      <c r="O232" s="3">
        <v>4</v>
      </c>
      <c r="P232" s="3">
        <v>1</v>
      </c>
      <c r="T232" s="3">
        <f t="shared" si="25"/>
        <v>2.2142857142857144</v>
      </c>
    </row>
    <row r="235" spans="1:20">
      <c r="A235" s="7" t="s">
        <v>226</v>
      </c>
      <c r="C235" s="3" t="s">
        <v>100</v>
      </c>
      <c r="D235" s="3" t="s">
        <v>114</v>
      </c>
      <c r="E235" s="3" t="s">
        <v>71</v>
      </c>
      <c r="F235" s="3" t="s">
        <v>72</v>
      </c>
      <c r="G235" s="3" t="s">
        <v>98</v>
      </c>
      <c r="H235" s="3" t="s">
        <v>70</v>
      </c>
      <c r="I235" s="3" t="s">
        <v>83</v>
      </c>
      <c r="J235" s="3" t="s">
        <v>74</v>
      </c>
      <c r="K235" s="3" t="s">
        <v>34</v>
      </c>
      <c r="L235" s="3" t="s">
        <v>96</v>
      </c>
      <c r="M235" s="3" t="s">
        <v>109</v>
      </c>
      <c r="N235" s="3" t="s">
        <v>68</v>
      </c>
      <c r="O235" s="3" t="s">
        <v>94</v>
      </c>
      <c r="P235" s="3" t="s">
        <v>67</v>
      </c>
    </row>
    <row r="236" spans="1:20" ht="75">
      <c r="A236" s="2" t="s">
        <v>330</v>
      </c>
      <c r="B236" s="12">
        <f t="shared" si="24"/>
        <v>46</v>
      </c>
      <c r="C236" s="3">
        <v>5</v>
      </c>
      <c r="D236" s="3">
        <v>3</v>
      </c>
      <c r="E236" s="3">
        <v>4</v>
      </c>
      <c r="F236" s="3">
        <v>3</v>
      </c>
      <c r="G236" s="3">
        <v>3</v>
      </c>
      <c r="H236" s="3">
        <v>5</v>
      </c>
      <c r="I236" s="3">
        <v>3</v>
      </c>
      <c r="J236" s="3">
        <v>1</v>
      </c>
      <c r="K236" s="3">
        <v>4</v>
      </c>
      <c r="L236" s="3">
        <v>2</v>
      </c>
      <c r="M236" s="3">
        <v>2</v>
      </c>
      <c r="N236" s="3">
        <v>3</v>
      </c>
      <c r="O236" s="3">
        <v>4</v>
      </c>
      <c r="P236" s="3">
        <v>4</v>
      </c>
      <c r="T236" s="3">
        <f t="shared" si="25"/>
        <v>3.2857142857142856</v>
      </c>
    </row>
    <row r="237" spans="1:20" ht="75">
      <c r="A237" s="2" t="s">
        <v>331</v>
      </c>
      <c r="B237" s="12">
        <f t="shared" si="24"/>
        <v>51</v>
      </c>
      <c r="C237" s="3">
        <v>2</v>
      </c>
      <c r="D237" s="3">
        <v>4</v>
      </c>
      <c r="E237" s="3">
        <v>1</v>
      </c>
      <c r="F237" s="3">
        <v>5</v>
      </c>
      <c r="G237" s="3">
        <v>5</v>
      </c>
      <c r="H237" s="3">
        <v>4</v>
      </c>
      <c r="I237" s="3">
        <v>5</v>
      </c>
      <c r="J237" s="3">
        <v>4</v>
      </c>
      <c r="K237" s="3">
        <v>5</v>
      </c>
      <c r="L237" s="3">
        <v>4</v>
      </c>
      <c r="M237" s="3">
        <v>4</v>
      </c>
      <c r="N237" s="3">
        <v>4</v>
      </c>
      <c r="O237" s="3">
        <v>1</v>
      </c>
      <c r="P237" s="3">
        <v>3</v>
      </c>
      <c r="T237" s="3">
        <f t="shared" si="25"/>
        <v>3.6428571428571428</v>
      </c>
    </row>
    <row r="238" spans="1:20" ht="90">
      <c r="A238" s="2" t="s">
        <v>334</v>
      </c>
      <c r="B238" s="12">
        <f t="shared" si="24"/>
        <v>41</v>
      </c>
      <c r="C238" s="3">
        <v>4</v>
      </c>
      <c r="D238" s="3">
        <v>1</v>
      </c>
      <c r="E238" s="3">
        <v>5</v>
      </c>
      <c r="F238" s="3">
        <v>4</v>
      </c>
      <c r="G238" s="3">
        <v>2</v>
      </c>
      <c r="H238" s="3">
        <v>3</v>
      </c>
      <c r="I238" s="3">
        <v>4</v>
      </c>
      <c r="J238" s="3">
        <v>5</v>
      </c>
      <c r="K238" s="3">
        <v>1</v>
      </c>
      <c r="L238" s="3">
        <v>1</v>
      </c>
      <c r="M238" s="3">
        <v>3</v>
      </c>
      <c r="N238" s="3">
        <v>5</v>
      </c>
      <c r="O238" s="3">
        <v>2</v>
      </c>
      <c r="P238" s="3">
        <v>1</v>
      </c>
      <c r="T238" s="3">
        <f t="shared" si="25"/>
        <v>2.9285714285714284</v>
      </c>
    </row>
    <row r="239" spans="1:20" ht="60">
      <c r="A239" s="1" t="s">
        <v>333</v>
      </c>
      <c r="B239" s="12">
        <f t="shared" si="24"/>
        <v>35</v>
      </c>
      <c r="C239" s="3">
        <v>1</v>
      </c>
      <c r="D239" s="3">
        <v>5</v>
      </c>
      <c r="E239" s="3">
        <v>3</v>
      </c>
      <c r="F239" s="3">
        <v>1</v>
      </c>
      <c r="G239" s="3">
        <v>4</v>
      </c>
      <c r="H239" s="3">
        <v>1</v>
      </c>
      <c r="I239" s="3">
        <v>1</v>
      </c>
      <c r="J239" s="3">
        <v>2</v>
      </c>
      <c r="K239" s="3">
        <v>2</v>
      </c>
      <c r="L239" s="3">
        <v>5</v>
      </c>
      <c r="M239" s="3">
        <v>1</v>
      </c>
      <c r="N239" s="3">
        <v>2</v>
      </c>
      <c r="O239" s="3">
        <v>5</v>
      </c>
      <c r="P239" s="3">
        <v>2</v>
      </c>
      <c r="T239" s="3">
        <f t="shared" si="25"/>
        <v>2.5</v>
      </c>
    </row>
    <row r="240" spans="1:20" ht="90">
      <c r="A240" s="2" t="s">
        <v>332</v>
      </c>
      <c r="B240" s="12">
        <f t="shared" si="24"/>
        <v>37</v>
      </c>
      <c r="C240" s="3">
        <v>3</v>
      </c>
      <c r="D240" s="3">
        <v>2</v>
      </c>
      <c r="E240" s="3">
        <v>2</v>
      </c>
      <c r="F240" s="3">
        <v>2</v>
      </c>
      <c r="G240" s="3">
        <v>1</v>
      </c>
      <c r="H240" s="3">
        <v>2</v>
      </c>
      <c r="I240" s="3">
        <v>2</v>
      </c>
      <c r="J240" s="3">
        <v>3</v>
      </c>
      <c r="K240" s="3">
        <v>3</v>
      </c>
      <c r="L240" s="3">
        <v>3</v>
      </c>
      <c r="M240" s="3">
        <v>5</v>
      </c>
      <c r="N240" s="3">
        <v>1</v>
      </c>
      <c r="O240" s="3">
        <v>3</v>
      </c>
      <c r="P240" s="3">
        <v>5</v>
      </c>
      <c r="T240" s="3">
        <f t="shared" si="25"/>
        <v>2.6428571428571428</v>
      </c>
    </row>
    <row r="241" spans="1:20">
      <c r="A241" s="7" t="s">
        <v>227</v>
      </c>
      <c r="C241" s="3" t="s">
        <v>100</v>
      </c>
      <c r="D241" s="3" t="s">
        <v>71</v>
      </c>
      <c r="E241" s="3" t="s">
        <v>313</v>
      </c>
      <c r="F241" s="3" t="s">
        <v>70</v>
      </c>
      <c r="G241" s="3" t="s">
        <v>44</v>
      </c>
      <c r="H241" s="3" t="s">
        <v>98</v>
      </c>
      <c r="I241" s="3" t="s">
        <v>74</v>
      </c>
      <c r="J241" s="3" t="s">
        <v>34</v>
      </c>
      <c r="K241" s="3" t="s">
        <v>96</v>
      </c>
      <c r="L241" s="3" t="s">
        <v>109</v>
      </c>
      <c r="M241" s="3" t="s">
        <v>114</v>
      </c>
      <c r="N241" s="3" t="s">
        <v>68</v>
      </c>
      <c r="O241" s="3" t="s">
        <v>94</v>
      </c>
      <c r="P241" s="3" t="s">
        <v>67</v>
      </c>
    </row>
    <row r="242" spans="1:20" ht="60">
      <c r="A242" s="2" t="s">
        <v>335</v>
      </c>
      <c r="B242" s="12">
        <f t="shared" si="24"/>
        <v>36</v>
      </c>
      <c r="C242" s="3">
        <v>4</v>
      </c>
      <c r="D242" s="3">
        <v>5</v>
      </c>
      <c r="E242" s="3">
        <v>5</v>
      </c>
      <c r="F242" s="3">
        <v>1</v>
      </c>
      <c r="G242" s="3">
        <v>3</v>
      </c>
      <c r="H242" s="3">
        <v>2</v>
      </c>
      <c r="I242" s="3">
        <v>1</v>
      </c>
      <c r="J242" s="3">
        <v>4</v>
      </c>
      <c r="K242" s="3">
        <v>2</v>
      </c>
      <c r="L242" s="3">
        <v>2</v>
      </c>
      <c r="M242" s="3">
        <v>2</v>
      </c>
      <c r="N242" s="3">
        <v>2</v>
      </c>
      <c r="O242" s="3">
        <v>2</v>
      </c>
      <c r="P242" s="3">
        <v>1</v>
      </c>
      <c r="T242" s="3">
        <f t="shared" si="25"/>
        <v>2.5714285714285716</v>
      </c>
    </row>
    <row r="243" spans="1:20" ht="75">
      <c r="A243" s="2" t="s">
        <v>336</v>
      </c>
      <c r="B243" s="12">
        <f t="shared" si="24"/>
        <v>39</v>
      </c>
      <c r="C243" s="3">
        <v>5</v>
      </c>
      <c r="D243" s="3">
        <v>4</v>
      </c>
      <c r="E243" s="3">
        <v>2</v>
      </c>
      <c r="F243" s="3">
        <v>4</v>
      </c>
      <c r="G243" s="3">
        <v>4</v>
      </c>
      <c r="H243" s="3">
        <v>5</v>
      </c>
      <c r="I243" s="3">
        <v>2</v>
      </c>
      <c r="J243" s="3">
        <v>2</v>
      </c>
      <c r="K243" s="3">
        <v>1</v>
      </c>
      <c r="L243" s="3">
        <v>4</v>
      </c>
      <c r="M243" s="3">
        <v>1</v>
      </c>
      <c r="N243" s="3">
        <v>1</v>
      </c>
      <c r="O243" s="3">
        <v>1</v>
      </c>
      <c r="P243" s="3">
        <v>3</v>
      </c>
      <c r="T243" s="3">
        <f t="shared" si="25"/>
        <v>2.7857142857142856</v>
      </c>
    </row>
    <row r="244" spans="1:20" ht="90">
      <c r="A244" s="2" t="s">
        <v>399</v>
      </c>
      <c r="B244" s="12">
        <f t="shared" si="24"/>
        <v>43</v>
      </c>
      <c r="C244" s="3">
        <v>3</v>
      </c>
      <c r="D244" s="3">
        <v>3</v>
      </c>
      <c r="E244" s="3">
        <v>3</v>
      </c>
      <c r="F244" s="3">
        <v>3</v>
      </c>
      <c r="G244" s="3">
        <v>1</v>
      </c>
      <c r="H244" s="3">
        <v>1</v>
      </c>
      <c r="I244" s="3">
        <v>4</v>
      </c>
      <c r="J244" s="3">
        <v>3</v>
      </c>
      <c r="K244" s="3">
        <v>4</v>
      </c>
      <c r="L244" s="3">
        <v>5</v>
      </c>
      <c r="M244" s="3">
        <v>3</v>
      </c>
      <c r="N244" s="3">
        <v>4</v>
      </c>
      <c r="O244" s="3">
        <v>4</v>
      </c>
      <c r="P244" s="3">
        <v>2</v>
      </c>
      <c r="T244" s="3">
        <f t="shared" si="25"/>
        <v>3.0714285714285716</v>
      </c>
    </row>
    <row r="245" spans="1:20" ht="90">
      <c r="A245" s="2" t="s">
        <v>337</v>
      </c>
      <c r="B245" s="12">
        <f t="shared" si="24"/>
        <v>50</v>
      </c>
      <c r="C245" s="3">
        <v>2</v>
      </c>
      <c r="D245" s="3">
        <v>2</v>
      </c>
      <c r="E245" s="3">
        <v>4</v>
      </c>
      <c r="F245" s="3">
        <v>2</v>
      </c>
      <c r="G245" s="3">
        <v>5</v>
      </c>
      <c r="H245" s="3">
        <v>3</v>
      </c>
      <c r="I245" s="3">
        <v>5</v>
      </c>
      <c r="J245" s="3">
        <v>5</v>
      </c>
      <c r="K245" s="3">
        <v>3</v>
      </c>
      <c r="L245" s="3">
        <v>3</v>
      </c>
      <c r="M245" s="3">
        <v>5</v>
      </c>
      <c r="N245" s="3">
        <v>3</v>
      </c>
      <c r="O245" s="3">
        <v>3</v>
      </c>
      <c r="P245" s="3">
        <v>5</v>
      </c>
      <c r="T245" s="3">
        <f t="shared" si="25"/>
        <v>3.5714285714285716</v>
      </c>
    </row>
    <row r="246" spans="1:20" ht="90">
      <c r="A246" s="1" t="s">
        <v>338</v>
      </c>
      <c r="B246" s="12">
        <f t="shared" si="24"/>
        <v>42</v>
      </c>
      <c r="C246" s="3">
        <v>1</v>
      </c>
      <c r="D246" s="3">
        <v>1</v>
      </c>
      <c r="E246" s="3">
        <v>1</v>
      </c>
      <c r="F246" s="3">
        <v>5</v>
      </c>
      <c r="G246" s="3">
        <v>2</v>
      </c>
      <c r="H246" s="3">
        <v>4</v>
      </c>
      <c r="I246" s="3">
        <v>3</v>
      </c>
      <c r="J246" s="3">
        <v>1</v>
      </c>
      <c r="K246" s="3">
        <v>5</v>
      </c>
      <c r="L246" s="3">
        <v>1</v>
      </c>
      <c r="M246" s="3">
        <v>4</v>
      </c>
      <c r="N246" s="3">
        <v>5</v>
      </c>
      <c r="O246" s="3">
        <v>5</v>
      </c>
      <c r="P246" s="3">
        <v>4</v>
      </c>
      <c r="T246" s="3">
        <f t="shared" si="25"/>
        <v>3</v>
      </c>
    </row>
    <row r="247" spans="1:20">
      <c r="A247" s="7" t="s">
        <v>228</v>
      </c>
      <c r="C247" s="3" t="s">
        <v>98</v>
      </c>
      <c r="D247" s="3" t="s">
        <v>71</v>
      </c>
      <c r="E247" s="3" t="s">
        <v>72</v>
      </c>
      <c r="F247" s="3" t="s">
        <v>70</v>
      </c>
      <c r="G247" s="3" t="s">
        <v>83</v>
      </c>
      <c r="H247" s="3" t="s">
        <v>74</v>
      </c>
      <c r="I247" s="3" t="s">
        <v>100</v>
      </c>
      <c r="J247" s="3" t="s">
        <v>96</v>
      </c>
      <c r="K247" s="3" t="s">
        <v>109</v>
      </c>
      <c r="L247" s="3" t="s">
        <v>114</v>
      </c>
      <c r="M247" s="3" t="s">
        <v>68</v>
      </c>
      <c r="N247" s="3" t="s">
        <v>94</v>
      </c>
      <c r="O247" s="3" t="s">
        <v>34</v>
      </c>
      <c r="P247" s="3" t="s">
        <v>67</v>
      </c>
    </row>
    <row r="248" spans="1:20" ht="75">
      <c r="A248" s="2" t="s">
        <v>355</v>
      </c>
      <c r="B248" s="12">
        <f t="shared" si="24"/>
        <v>48</v>
      </c>
      <c r="C248" s="3">
        <v>2</v>
      </c>
      <c r="D248" s="3">
        <v>5</v>
      </c>
      <c r="E248" s="3">
        <v>4</v>
      </c>
      <c r="F248" s="3">
        <v>3</v>
      </c>
      <c r="G248" s="3">
        <v>3</v>
      </c>
      <c r="H248" s="3">
        <v>3</v>
      </c>
      <c r="I248" s="3">
        <v>4</v>
      </c>
      <c r="J248" s="3">
        <v>4</v>
      </c>
      <c r="K248" s="3">
        <v>5</v>
      </c>
      <c r="L248" s="3">
        <v>4</v>
      </c>
      <c r="M248" s="3">
        <v>1</v>
      </c>
      <c r="N248" s="3">
        <v>2</v>
      </c>
      <c r="O248" s="3">
        <v>4</v>
      </c>
      <c r="P248" s="3">
        <v>4</v>
      </c>
      <c r="T248" s="3">
        <f t="shared" si="25"/>
        <v>3.4285714285714284</v>
      </c>
    </row>
    <row r="249" spans="1:20" ht="75">
      <c r="A249" s="2" t="s">
        <v>356</v>
      </c>
      <c r="B249" s="12">
        <f t="shared" si="24"/>
        <v>33</v>
      </c>
      <c r="C249" s="3">
        <v>4</v>
      </c>
      <c r="D249" s="3">
        <v>2</v>
      </c>
      <c r="E249" s="3">
        <v>1</v>
      </c>
      <c r="F249" s="3">
        <v>2</v>
      </c>
      <c r="G249" s="3">
        <v>1</v>
      </c>
      <c r="H249" s="3">
        <v>1</v>
      </c>
      <c r="I249" s="3">
        <v>2</v>
      </c>
      <c r="J249" s="3">
        <v>5</v>
      </c>
      <c r="K249" s="3">
        <v>1</v>
      </c>
      <c r="L249" s="3">
        <v>2</v>
      </c>
      <c r="M249" s="3">
        <v>3</v>
      </c>
      <c r="N249" s="3">
        <v>3</v>
      </c>
      <c r="O249" s="3">
        <v>1</v>
      </c>
      <c r="P249" s="3">
        <v>5</v>
      </c>
      <c r="T249" s="3">
        <f t="shared" si="25"/>
        <v>2.3571428571428572</v>
      </c>
    </row>
    <row r="250" spans="1:20" ht="90">
      <c r="A250" s="2" t="s">
        <v>357</v>
      </c>
      <c r="B250" s="12">
        <f t="shared" si="24"/>
        <v>32</v>
      </c>
      <c r="C250" s="3">
        <v>5</v>
      </c>
      <c r="D250" s="3">
        <v>1</v>
      </c>
      <c r="E250" s="3">
        <v>3</v>
      </c>
      <c r="F250" s="3">
        <v>1</v>
      </c>
      <c r="G250" s="3">
        <v>5</v>
      </c>
      <c r="H250" s="3">
        <v>4</v>
      </c>
      <c r="I250" s="3">
        <v>1</v>
      </c>
      <c r="J250" s="3">
        <v>2</v>
      </c>
      <c r="K250" s="3">
        <v>2</v>
      </c>
      <c r="L250" s="3">
        <v>1</v>
      </c>
      <c r="M250" s="3">
        <v>2</v>
      </c>
      <c r="N250" s="3">
        <v>1</v>
      </c>
      <c r="O250" s="3">
        <v>2</v>
      </c>
      <c r="P250" s="3">
        <v>2</v>
      </c>
      <c r="T250" s="3">
        <f t="shared" si="25"/>
        <v>2.2857142857142856</v>
      </c>
    </row>
    <row r="251" spans="1:20" ht="75">
      <c r="A251" s="2" t="s">
        <v>358</v>
      </c>
      <c r="B251" s="12">
        <f t="shared" si="24"/>
        <v>48</v>
      </c>
      <c r="C251" s="3">
        <v>1</v>
      </c>
      <c r="D251" s="3">
        <v>4</v>
      </c>
      <c r="E251" s="3">
        <v>2</v>
      </c>
      <c r="F251" s="3">
        <v>5</v>
      </c>
      <c r="G251" s="3">
        <v>2</v>
      </c>
      <c r="H251" s="3">
        <v>2</v>
      </c>
      <c r="I251" s="3">
        <v>5</v>
      </c>
      <c r="J251" s="3">
        <v>3</v>
      </c>
      <c r="K251" s="3">
        <v>3</v>
      </c>
      <c r="L251" s="3">
        <v>5</v>
      </c>
      <c r="M251" s="3">
        <v>5</v>
      </c>
      <c r="N251" s="3">
        <v>5</v>
      </c>
      <c r="O251" s="3">
        <v>5</v>
      </c>
      <c r="P251" s="3">
        <v>1</v>
      </c>
      <c r="T251" s="3">
        <f t="shared" si="25"/>
        <v>3.4285714285714284</v>
      </c>
    </row>
    <row r="252" spans="1:20" ht="75">
      <c r="A252" s="2" t="s">
        <v>359</v>
      </c>
      <c r="B252" s="12">
        <f t="shared" si="24"/>
        <v>49</v>
      </c>
      <c r="C252" s="3">
        <v>3</v>
      </c>
      <c r="D252" s="3">
        <v>3</v>
      </c>
      <c r="E252" s="3">
        <v>5</v>
      </c>
      <c r="F252" s="3">
        <v>4</v>
      </c>
      <c r="G252" s="3">
        <v>4</v>
      </c>
      <c r="H252" s="3">
        <v>5</v>
      </c>
      <c r="I252" s="3">
        <v>3</v>
      </c>
      <c r="J252" s="3">
        <v>1</v>
      </c>
      <c r="K252" s="3">
        <v>4</v>
      </c>
      <c r="L252" s="3">
        <v>3</v>
      </c>
      <c r="M252" s="3">
        <v>4</v>
      </c>
      <c r="N252" s="3">
        <v>4</v>
      </c>
      <c r="O252" s="3">
        <v>3</v>
      </c>
      <c r="P252" s="3">
        <v>3</v>
      </c>
      <c r="T252" s="3">
        <f t="shared" si="25"/>
        <v>3.5</v>
      </c>
    </row>
    <row r="253" spans="1:20">
      <c r="A253" s="7" t="s">
        <v>229</v>
      </c>
      <c r="C253" s="3" t="s">
        <v>71</v>
      </c>
      <c r="D253" s="3" t="s">
        <v>72</v>
      </c>
      <c r="E253" s="3" t="s">
        <v>70</v>
      </c>
      <c r="F253" s="3" t="s">
        <v>44</v>
      </c>
      <c r="G253" s="3" t="s">
        <v>74</v>
      </c>
      <c r="H253" s="3" t="s">
        <v>98</v>
      </c>
      <c r="I253" s="3" t="s">
        <v>100</v>
      </c>
      <c r="J253" s="3" t="s">
        <v>109</v>
      </c>
      <c r="K253" s="3" t="s">
        <v>114</v>
      </c>
      <c r="L253" s="3" t="s">
        <v>68</v>
      </c>
      <c r="M253" s="3" t="s">
        <v>96</v>
      </c>
      <c r="N253" s="3" t="s">
        <v>388</v>
      </c>
      <c r="O253" s="3" t="s">
        <v>94</v>
      </c>
      <c r="P253" s="3" t="s">
        <v>67</v>
      </c>
    </row>
    <row r="254" spans="1:20" ht="75">
      <c r="A254" s="2" t="s">
        <v>360</v>
      </c>
      <c r="B254" s="12">
        <f t="shared" si="24"/>
        <v>31</v>
      </c>
      <c r="C254" s="3">
        <v>3</v>
      </c>
      <c r="D254" s="3">
        <v>1</v>
      </c>
      <c r="E254" s="3">
        <v>1</v>
      </c>
      <c r="F254" s="3">
        <v>1</v>
      </c>
      <c r="G254" s="3">
        <v>2</v>
      </c>
      <c r="H254" s="3">
        <v>2</v>
      </c>
      <c r="I254" s="3">
        <v>3</v>
      </c>
      <c r="J254" s="3">
        <v>3</v>
      </c>
      <c r="K254" s="3">
        <v>2</v>
      </c>
      <c r="L254" s="3">
        <v>2</v>
      </c>
      <c r="M254" s="3">
        <v>2</v>
      </c>
      <c r="N254" s="3">
        <v>2</v>
      </c>
      <c r="O254" s="3">
        <v>5</v>
      </c>
      <c r="P254" s="3">
        <v>2</v>
      </c>
      <c r="T254" s="3">
        <f t="shared" si="25"/>
        <v>2.2142857142857144</v>
      </c>
    </row>
    <row r="255" spans="1:20" ht="75">
      <c r="A255" s="1" t="s">
        <v>361</v>
      </c>
      <c r="B255" s="12">
        <f t="shared" si="24"/>
        <v>51</v>
      </c>
      <c r="C255" s="3">
        <v>5</v>
      </c>
      <c r="D255" s="3">
        <v>2</v>
      </c>
      <c r="E255" s="3">
        <v>3</v>
      </c>
      <c r="F255" s="3">
        <v>3</v>
      </c>
      <c r="G255" s="3">
        <v>1</v>
      </c>
      <c r="H255" s="3">
        <v>5</v>
      </c>
      <c r="I255" s="3">
        <v>5</v>
      </c>
      <c r="J255" s="3">
        <v>2</v>
      </c>
      <c r="K255" s="3">
        <v>5</v>
      </c>
      <c r="L255" s="3">
        <v>5</v>
      </c>
      <c r="M255" s="3">
        <v>5</v>
      </c>
      <c r="N255" s="3">
        <v>4</v>
      </c>
      <c r="O255" s="3">
        <v>1</v>
      </c>
      <c r="P255" s="3">
        <v>5</v>
      </c>
      <c r="T255" s="3">
        <f t="shared" si="25"/>
        <v>3.6428571428571428</v>
      </c>
    </row>
    <row r="256" spans="1:20" ht="90">
      <c r="A256" s="1" t="s">
        <v>362</v>
      </c>
      <c r="B256" s="12">
        <f t="shared" si="24"/>
        <v>37</v>
      </c>
      <c r="C256" s="3">
        <v>2</v>
      </c>
      <c r="D256" s="3">
        <v>4</v>
      </c>
      <c r="E256" s="3">
        <v>2</v>
      </c>
      <c r="F256" s="3">
        <v>2</v>
      </c>
      <c r="G256" s="3">
        <v>5</v>
      </c>
      <c r="H256" s="3">
        <v>1</v>
      </c>
      <c r="I256" s="3">
        <v>2</v>
      </c>
      <c r="J256" s="3">
        <v>4</v>
      </c>
      <c r="K256" s="3">
        <v>1</v>
      </c>
      <c r="L256" s="3">
        <v>3</v>
      </c>
      <c r="M256" s="3">
        <v>1</v>
      </c>
      <c r="N256" s="3">
        <v>3</v>
      </c>
      <c r="O256" s="3">
        <v>4</v>
      </c>
      <c r="P256" s="3">
        <v>3</v>
      </c>
      <c r="T256" s="3">
        <f t="shared" si="25"/>
        <v>2.6428571428571428</v>
      </c>
    </row>
    <row r="257" spans="1:20" ht="90">
      <c r="A257" s="2" t="s">
        <v>364</v>
      </c>
      <c r="B257" s="12">
        <f t="shared" si="24"/>
        <v>50</v>
      </c>
      <c r="C257" s="3">
        <v>4</v>
      </c>
      <c r="D257" s="3">
        <v>5</v>
      </c>
      <c r="E257" s="3">
        <v>5</v>
      </c>
      <c r="F257" s="3">
        <v>4</v>
      </c>
      <c r="G257" s="3">
        <v>4</v>
      </c>
      <c r="H257" s="3">
        <v>4</v>
      </c>
      <c r="I257" s="3">
        <v>4</v>
      </c>
      <c r="J257" s="3">
        <v>1</v>
      </c>
      <c r="K257" s="3">
        <v>4</v>
      </c>
      <c r="L257" s="3">
        <v>1</v>
      </c>
      <c r="M257" s="3">
        <v>3</v>
      </c>
      <c r="N257" s="3">
        <v>5</v>
      </c>
      <c r="O257" s="3">
        <v>2</v>
      </c>
      <c r="P257" s="3">
        <v>4</v>
      </c>
      <c r="T257" s="3">
        <f t="shared" si="25"/>
        <v>3.5714285714285716</v>
      </c>
    </row>
    <row r="258" spans="1:20" ht="90">
      <c r="A258" s="1" t="s">
        <v>363</v>
      </c>
      <c r="B258" s="12">
        <f t="shared" si="24"/>
        <v>41</v>
      </c>
      <c r="C258" s="3">
        <v>1</v>
      </c>
      <c r="D258" s="3">
        <v>3</v>
      </c>
      <c r="E258" s="3">
        <v>4</v>
      </c>
      <c r="F258" s="3">
        <v>5</v>
      </c>
      <c r="G258" s="3">
        <v>3</v>
      </c>
      <c r="H258" s="3">
        <v>3</v>
      </c>
      <c r="I258" s="3">
        <v>1</v>
      </c>
      <c r="J258" s="3">
        <v>5</v>
      </c>
      <c r="K258" s="3">
        <v>3</v>
      </c>
      <c r="L258" s="3">
        <v>4</v>
      </c>
      <c r="M258" s="3">
        <v>4</v>
      </c>
      <c r="N258" s="3">
        <v>1</v>
      </c>
      <c r="O258" s="3">
        <v>3</v>
      </c>
      <c r="P258" s="3">
        <v>1</v>
      </c>
      <c r="T258" s="3">
        <f t="shared" si="25"/>
        <v>2.9285714285714284</v>
      </c>
    </row>
    <row r="261" spans="1:20">
      <c r="A261" s="7" t="s">
        <v>339</v>
      </c>
      <c r="C261" s="3" t="s">
        <v>114</v>
      </c>
      <c r="D261" s="3" t="s">
        <v>98</v>
      </c>
      <c r="E261" s="3" t="s">
        <v>74</v>
      </c>
      <c r="F261" s="3" t="s">
        <v>83</v>
      </c>
      <c r="G261" s="3" t="s">
        <v>100</v>
      </c>
      <c r="H261" s="3" t="s">
        <v>72</v>
      </c>
      <c r="I261" s="3" t="s">
        <v>94</v>
      </c>
      <c r="J261" s="3" t="s">
        <v>96</v>
      </c>
      <c r="K261" s="3" t="s">
        <v>109</v>
      </c>
      <c r="L261" s="3" t="s">
        <v>34</v>
      </c>
      <c r="M261" s="3" t="s">
        <v>67</v>
      </c>
      <c r="N261" s="3" t="s">
        <v>69</v>
      </c>
      <c r="O261" s="3" t="s">
        <v>68</v>
      </c>
    </row>
    <row r="262" spans="1:20" ht="75">
      <c r="A262" s="1" t="s">
        <v>389</v>
      </c>
      <c r="B262" s="12">
        <f t="shared" ref="B262:B323" si="26">SUM(C262:R262)</f>
        <v>30</v>
      </c>
      <c r="C262" s="3">
        <v>1</v>
      </c>
      <c r="D262" s="3">
        <v>1</v>
      </c>
      <c r="E262" s="3">
        <v>3</v>
      </c>
      <c r="F262" s="3">
        <v>3</v>
      </c>
      <c r="G262" s="3">
        <v>2</v>
      </c>
      <c r="H262" s="3">
        <v>1</v>
      </c>
      <c r="I262" s="3">
        <v>1</v>
      </c>
      <c r="J262" s="3">
        <v>3</v>
      </c>
      <c r="K262" s="3">
        <v>1</v>
      </c>
      <c r="L262" s="3">
        <v>1</v>
      </c>
      <c r="M262" s="3">
        <v>4</v>
      </c>
      <c r="N262" s="3">
        <v>4</v>
      </c>
      <c r="O262" s="3">
        <v>5</v>
      </c>
      <c r="T262" s="3">
        <f t="shared" ref="T262:T322" si="27">AVERAGE(C262:R262)</f>
        <v>2.3076923076923075</v>
      </c>
    </row>
    <row r="263" spans="1:20" ht="75">
      <c r="A263" s="2" t="s">
        <v>390</v>
      </c>
      <c r="B263" s="12">
        <f t="shared" si="26"/>
        <v>44</v>
      </c>
      <c r="C263" s="3">
        <v>5</v>
      </c>
      <c r="D263" s="3">
        <v>3</v>
      </c>
      <c r="E263" s="3">
        <v>1</v>
      </c>
      <c r="F263" s="3">
        <v>5</v>
      </c>
      <c r="G263" s="3">
        <v>5</v>
      </c>
      <c r="H263" s="3">
        <v>5</v>
      </c>
      <c r="I263" s="3">
        <v>2</v>
      </c>
      <c r="J263" s="3">
        <v>2</v>
      </c>
      <c r="K263" s="3">
        <v>3</v>
      </c>
      <c r="L263" s="3">
        <v>5</v>
      </c>
      <c r="M263" s="3">
        <v>1</v>
      </c>
      <c r="N263" s="3">
        <v>5</v>
      </c>
      <c r="O263" s="3">
        <v>2</v>
      </c>
      <c r="T263" s="3">
        <f t="shared" si="27"/>
        <v>3.3846153846153846</v>
      </c>
    </row>
    <row r="264" spans="1:20" ht="90">
      <c r="A264" s="2" t="s">
        <v>374</v>
      </c>
      <c r="B264" s="12">
        <f t="shared" si="26"/>
        <v>46</v>
      </c>
      <c r="C264" s="3">
        <v>2</v>
      </c>
      <c r="D264" s="3">
        <v>4</v>
      </c>
      <c r="E264" s="3">
        <v>4</v>
      </c>
      <c r="F264" s="3">
        <v>2</v>
      </c>
      <c r="G264" s="3">
        <v>3</v>
      </c>
      <c r="H264" s="3">
        <v>4</v>
      </c>
      <c r="I264" s="3">
        <v>5</v>
      </c>
      <c r="J264" s="3">
        <v>4</v>
      </c>
      <c r="K264" s="3">
        <v>4</v>
      </c>
      <c r="L264" s="3">
        <v>4</v>
      </c>
      <c r="M264" s="3">
        <v>5</v>
      </c>
      <c r="N264" s="3">
        <v>2</v>
      </c>
      <c r="O264" s="3">
        <v>3</v>
      </c>
      <c r="T264" s="3">
        <f t="shared" si="27"/>
        <v>3.5384615384615383</v>
      </c>
    </row>
    <row r="265" spans="1:20" ht="75">
      <c r="A265" s="2" t="s">
        <v>375</v>
      </c>
      <c r="B265" s="12">
        <f t="shared" si="26"/>
        <v>47</v>
      </c>
      <c r="C265" s="3">
        <v>4</v>
      </c>
      <c r="D265" s="3">
        <v>5</v>
      </c>
      <c r="E265" s="3">
        <v>5</v>
      </c>
      <c r="F265" s="3">
        <v>4</v>
      </c>
      <c r="G265" s="3">
        <v>1</v>
      </c>
      <c r="H265" s="3">
        <v>2</v>
      </c>
      <c r="I265" s="3">
        <v>4</v>
      </c>
      <c r="J265" s="3">
        <v>5</v>
      </c>
      <c r="K265" s="3">
        <v>5</v>
      </c>
      <c r="L265" s="3">
        <v>2</v>
      </c>
      <c r="M265" s="3">
        <v>3</v>
      </c>
      <c r="N265" s="3">
        <v>3</v>
      </c>
      <c r="O265" s="3">
        <v>4</v>
      </c>
      <c r="T265" s="3">
        <f t="shared" si="27"/>
        <v>3.6153846153846154</v>
      </c>
    </row>
    <row r="266" spans="1:20" ht="90">
      <c r="A266" s="2" t="s">
        <v>376</v>
      </c>
      <c r="B266" s="12">
        <f t="shared" si="26"/>
        <v>28</v>
      </c>
      <c r="C266" s="3">
        <v>3</v>
      </c>
      <c r="D266" s="3">
        <v>2</v>
      </c>
      <c r="E266" s="3">
        <v>2</v>
      </c>
      <c r="F266" s="3">
        <v>1</v>
      </c>
      <c r="G266" s="3">
        <v>4</v>
      </c>
      <c r="H266" s="3">
        <v>3</v>
      </c>
      <c r="I266" s="3">
        <v>3</v>
      </c>
      <c r="J266" s="3">
        <v>1</v>
      </c>
      <c r="K266" s="3">
        <v>2</v>
      </c>
      <c r="L266" s="3">
        <v>3</v>
      </c>
      <c r="M266" s="3">
        <v>2</v>
      </c>
      <c r="N266" s="3">
        <v>1</v>
      </c>
      <c r="O266" s="3">
        <v>1</v>
      </c>
      <c r="T266" s="3">
        <f t="shared" si="27"/>
        <v>2.1538461538461537</v>
      </c>
    </row>
    <row r="267" spans="1:20">
      <c r="A267" s="7" t="s">
        <v>340</v>
      </c>
      <c r="C267" s="3" t="s">
        <v>34</v>
      </c>
      <c r="D267" s="3" t="s">
        <v>98</v>
      </c>
      <c r="E267" s="3" t="s">
        <v>83</v>
      </c>
      <c r="F267" s="3" t="s">
        <v>114</v>
      </c>
      <c r="G267" s="3" t="s">
        <v>74</v>
      </c>
      <c r="H267" s="3" t="s">
        <v>72</v>
      </c>
      <c r="I267" s="3" t="s">
        <v>94</v>
      </c>
      <c r="J267" s="3" t="s">
        <v>96</v>
      </c>
      <c r="K267" s="3" t="s">
        <v>109</v>
      </c>
      <c r="L267" s="3" t="s">
        <v>67</v>
      </c>
      <c r="M267" s="3" t="s">
        <v>70</v>
      </c>
      <c r="N267" s="3" t="s">
        <v>68</v>
      </c>
    </row>
    <row r="268" spans="1:20" ht="75">
      <c r="A268" s="1" t="s">
        <v>1</v>
      </c>
      <c r="B268" s="12">
        <f t="shared" si="26"/>
        <v>43</v>
      </c>
      <c r="C268" s="3">
        <v>4</v>
      </c>
      <c r="D268" s="3">
        <v>5</v>
      </c>
      <c r="E268" s="3">
        <v>4</v>
      </c>
      <c r="F268" s="3">
        <v>3</v>
      </c>
      <c r="G268" s="3">
        <v>4</v>
      </c>
      <c r="H268" s="3">
        <v>5</v>
      </c>
      <c r="I268" s="3">
        <v>4</v>
      </c>
      <c r="J268" s="3">
        <v>3</v>
      </c>
      <c r="K268" s="3">
        <v>5</v>
      </c>
      <c r="L268" s="3">
        <v>3</v>
      </c>
      <c r="M268" s="3">
        <v>2</v>
      </c>
      <c r="N268" s="3">
        <v>1</v>
      </c>
      <c r="T268" s="3">
        <f t="shared" si="27"/>
        <v>3.5833333333333335</v>
      </c>
    </row>
    <row r="269" spans="1:20" ht="90">
      <c r="A269" s="2" t="s">
        <v>377</v>
      </c>
      <c r="B269" s="12">
        <f t="shared" si="26"/>
        <v>43</v>
      </c>
      <c r="C269" s="3">
        <v>5</v>
      </c>
      <c r="D269" s="3">
        <v>2</v>
      </c>
      <c r="E269" s="3">
        <v>5</v>
      </c>
      <c r="F269" s="3">
        <v>5</v>
      </c>
      <c r="G269" s="3">
        <v>3</v>
      </c>
      <c r="H269" s="3">
        <v>1</v>
      </c>
      <c r="I269" s="3">
        <v>5</v>
      </c>
      <c r="J269" s="3">
        <v>5</v>
      </c>
      <c r="K269" s="3">
        <v>2</v>
      </c>
      <c r="L269" s="3">
        <v>4</v>
      </c>
      <c r="M269" s="3">
        <v>1</v>
      </c>
      <c r="N269" s="3">
        <v>5</v>
      </c>
      <c r="T269" s="3">
        <f t="shared" si="27"/>
        <v>3.5833333333333335</v>
      </c>
    </row>
    <row r="270" spans="1:20" ht="90">
      <c r="A270" s="2" t="s">
        <v>378</v>
      </c>
      <c r="B270" s="12">
        <f t="shared" si="26"/>
        <v>35</v>
      </c>
      <c r="C270" s="3">
        <v>1</v>
      </c>
      <c r="D270" s="3">
        <v>1</v>
      </c>
      <c r="E270" s="3">
        <v>3</v>
      </c>
      <c r="F270" s="3">
        <v>4</v>
      </c>
      <c r="G270" s="3">
        <v>1</v>
      </c>
      <c r="H270" s="3">
        <v>4</v>
      </c>
      <c r="I270" s="3">
        <v>2</v>
      </c>
      <c r="J270" s="3">
        <v>4</v>
      </c>
      <c r="K270" s="3">
        <v>3</v>
      </c>
      <c r="L270" s="3">
        <v>5</v>
      </c>
      <c r="M270" s="3">
        <v>5</v>
      </c>
      <c r="N270" s="3">
        <v>2</v>
      </c>
      <c r="T270" s="3">
        <f t="shared" si="27"/>
        <v>2.9166666666666665</v>
      </c>
    </row>
    <row r="271" spans="1:20" ht="75">
      <c r="A271" s="2" t="s">
        <v>379</v>
      </c>
      <c r="B271" s="12">
        <f t="shared" si="26"/>
        <v>33</v>
      </c>
      <c r="C271" s="3">
        <v>3</v>
      </c>
      <c r="D271" s="3">
        <v>4</v>
      </c>
      <c r="E271" s="3">
        <v>1</v>
      </c>
      <c r="F271" s="3">
        <v>1</v>
      </c>
      <c r="G271" s="3">
        <v>5</v>
      </c>
      <c r="H271" s="3">
        <v>2</v>
      </c>
      <c r="I271" s="3">
        <v>3</v>
      </c>
      <c r="J271" s="3">
        <v>2</v>
      </c>
      <c r="K271" s="3">
        <v>4</v>
      </c>
      <c r="L271" s="3">
        <v>2</v>
      </c>
      <c r="M271" s="3">
        <v>3</v>
      </c>
      <c r="N271" s="3">
        <v>3</v>
      </c>
      <c r="T271" s="3">
        <f t="shared" si="27"/>
        <v>2.75</v>
      </c>
    </row>
    <row r="272" spans="1:20" ht="75">
      <c r="A272" s="2" t="s">
        <v>380</v>
      </c>
      <c r="B272" s="12">
        <f t="shared" si="26"/>
        <v>26</v>
      </c>
      <c r="C272" s="3">
        <v>2</v>
      </c>
      <c r="D272" s="3">
        <v>3</v>
      </c>
      <c r="E272" s="3">
        <v>2</v>
      </c>
      <c r="F272" s="3">
        <v>2</v>
      </c>
      <c r="G272" s="3">
        <v>2</v>
      </c>
      <c r="H272" s="3">
        <v>3</v>
      </c>
      <c r="I272" s="3">
        <v>1</v>
      </c>
      <c r="J272" s="3">
        <v>1</v>
      </c>
      <c r="K272" s="3">
        <v>1</v>
      </c>
      <c r="L272" s="3">
        <v>1</v>
      </c>
      <c r="M272" s="3">
        <v>4</v>
      </c>
      <c r="N272" s="3">
        <v>4</v>
      </c>
      <c r="T272" s="3">
        <f t="shared" si="27"/>
        <v>2.1666666666666665</v>
      </c>
    </row>
    <row r="273" spans="1:20">
      <c r="A273" s="7" t="s">
        <v>341</v>
      </c>
      <c r="C273" s="3" t="s">
        <v>98</v>
      </c>
      <c r="D273" s="3" t="s">
        <v>114</v>
      </c>
      <c r="E273" s="3" t="s">
        <v>74</v>
      </c>
      <c r="F273" s="3" t="s">
        <v>401</v>
      </c>
      <c r="G273" s="3" t="s">
        <v>83</v>
      </c>
      <c r="H273" s="3" t="s">
        <v>94</v>
      </c>
      <c r="I273" s="3" t="s">
        <v>96</v>
      </c>
      <c r="J273" s="3" t="s">
        <v>109</v>
      </c>
      <c r="K273" s="3" t="s">
        <v>34</v>
      </c>
      <c r="L273" s="3" t="s">
        <v>67</v>
      </c>
      <c r="M273" s="3" t="s">
        <v>70</v>
      </c>
      <c r="N273" s="3" t="s">
        <v>68</v>
      </c>
    </row>
    <row r="274" spans="1:20" ht="75">
      <c r="A274" s="1" t="s">
        <v>57</v>
      </c>
      <c r="B274" s="12">
        <f t="shared" si="26"/>
        <v>31</v>
      </c>
      <c r="C274" s="3">
        <v>1</v>
      </c>
      <c r="D274" s="3">
        <v>3</v>
      </c>
      <c r="E274" s="3">
        <v>3</v>
      </c>
      <c r="F274" s="3">
        <v>2</v>
      </c>
      <c r="G274" s="3">
        <v>2</v>
      </c>
      <c r="H274" s="3">
        <v>1</v>
      </c>
      <c r="I274" s="3">
        <v>4</v>
      </c>
      <c r="J274" s="3">
        <v>2</v>
      </c>
      <c r="K274" s="3">
        <v>2</v>
      </c>
      <c r="L274" s="3">
        <v>5</v>
      </c>
      <c r="M274" s="3">
        <v>1</v>
      </c>
      <c r="N274" s="3">
        <v>5</v>
      </c>
      <c r="T274" s="3">
        <f t="shared" si="27"/>
        <v>2.5833333333333335</v>
      </c>
    </row>
    <row r="275" spans="1:20" ht="60">
      <c r="A275" s="1" t="s">
        <v>402</v>
      </c>
      <c r="B275" s="12">
        <f t="shared" si="26"/>
        <v>49</v>
      </c>
      <c r="C275" s="3">
        <v>3</v>
      </c>
      <c r="D275" s="3">
        <v>5</v>
      </c>
      <c r="E275" s="3">
        <v>1</v>
      </c>
      <c r="F275" s="3">
        <v>5</v>
      </c>
      <c r="G275" s="3">
        <v>4</v>
      </c>
      <c r="H275" s="3">
        <v>4</v>
      </c>
      <c r="I275" s="3">
        <v>5</v>
      </c>
      <c r="J275" s="3">
        <v>5</v>
      </c>
      <c r="K275" s="3">
        <v>5</v>
      </c>
      <c r="L275" s="3">
        <v>3</v>
      </c>
      <c r="M275" s="3">
        <v>5</v>
      </c>
      <c r="N275" s="3">
        <v>4</v>
      </c>
      <c r="T275" s="3">
        <f t="shared" si="27"/>
        <v>4.083333333333333</v>
      </c>
    </row>
    <row r="276" spans="1:20" ht="75">
      <c r="A276" s="2" t="s">
        <v>387</v>
      </c>
      <c r="B276" s="12">
        <f t="shared" si="26"/>
        <v>35</v>
      </c>
      <c r="C276" s="3">
        <v>4</v>
      </c>
      <c r="D276" s="3">
        <v>4</v>
      </c>
      <c r="E276" s="3">
        <v>2</v>
      </c>
      <c r="F276" s="3">
        <v>3</v>
      </c>
      <c r="G276" s="3">
        <v>1</v>
      </c>
      <c r="H276" s="3">
        <v>2</v>
      </c>
      <c r="I276" s="3">
        <v>2</v>
      </c>
      <c r="J276" s="3">
        <v>3</v>
      </c>
      <c r="K276" s="3">
        <v>3</v>
      </c>
      <c r="L276" s="3">
        <v>4</v>
      </c>
      <c r="M276" s="3">
        <v>4</v>
      </c>
      <c r="N276" s="3">
        <v>3</v>
      </c>
      <c r="T276" s="3">
        <f t="shared" si="27"/>
        <v>2.9166666666666665</v>
      </c>
    </row>
    <row r="277" spans="1:20" ht="90">
      <c r="A277" s="2" t="s">
        <v>381</v>
      </c>
      <c r="B277" s="12">
        <f t="shared" si="26"/>
        <v>38</v>
      </c>
      <c r="C277" s="3">
        <v>2</v>
      </c>
      <c r="D277" s="3">
        <v>2</v>
      </c>
      <c r="E277" s="3">
        <v>5</v>
      </c>
      <c r="F277" s="3">
        <v>4</v>
      </c>
      <c r="G277" s="3">
        <v>3</v>
      </c>
      <c r="H277" s="3">
        <v>5</v>
      </c>
      <c r="I277" s="3">
        <v>3</v>
      </c>
      <c r="J277" s="3">
        <v>4</v>
      </c>
      <c r="K277" s="3">
        <v>4</v>
      </c>
      <c r="L277" s="3">
        <v>2</v>
      </c>
      <c r="M277" s="3">
        <v>2</v>
      </c>
      <c r="N277" s="3">
        <v>2</v>
      </c>
      <c r="T277" s="3">
        <f t="shared" si="27"/>
        <v>3.1666666666666665</v>
      </c>
    </row>
    <row r="278" spans="1:20" ht="75">
      <c r="A278" s="2" t="s">
        <v>400</v>
      </c>
      <c r="B278" s="12">
        <f t="shared" si="26"/>
        <v>27</v>
      </c>
      <c r="C278" s="3">
        <v>5</v>
      </c>
      <c r="D278" s="3">
        <v>1</v>
      </c>
      <c r="E278" s="3">
        <v>4</v>
      </c>
      <c r="F278" s="3">
        <v>1</v>
      </c>
      <c r="G278" s="3">
        <v>5</v>
      </c>
      <c r="H278" s="3">
        <v>3</v>
      </c>
      <c r="I278" s="3">
        <v>1</v>
      </c>
      <c r="J278" s="3">
        <v>1</v>
      </c>
      <c r="K278" s="3">
        <v>1</v>
      </c>
      <c r="L278" s="3">
        <v>1</v>
      </c>
      <c r="M278" s="3">
        <v>3</v>
      </c>
      <c r="N278" s="3">
        <v>1</v>
      </c>
      <c r="T278" s="3">
        <f t="shared" si="27"/>
        <v>2.25</v>
      </c>
    </row>
    <row r="279" spans="1:20">
      <c r="A279" s="7" t="s">
        <v>342</v>
      </c>
      <c r="C279" s="3" t="s">
        <v>114</v>
      </c>
      <c r="D279" s="3" t="s">
        <v>98</v>
      </c>
      <c r="E279" s="3" t="s">
        <v>74</v>
      </c>
      <c r="F279" s="3" t="s">
        <v>401</v>
      </c>
      <c r="G279" s="3" t="s">
        <v>83</v>
      </c>
      <c r="H279" s="3" t="s">
        <v>94</v>
      </c>
      <c r="I279" s="3" t="s">
        <v>38</v>
      </c>
      <c r="J279" s="3" t="s">
        <v>96</v>
      </c>
      <c r="K279" s="3" t="s">
        <v>34</v>
      </c>
      <c r="L279" s="3" t="s">
        <v>67</v>
      </c>
      <c r="M279" s="3" t="s">
        <v>70</v>
      </c>
      <c r="N279" s="3" t="s">
        <v>68</v>
      </c>
    </row>
    <row r="280" spans="1:20" ht="75">
      <c r="A280" s="2" t="s">
        <v>382</v>
      </c>
      <c r="B280" s="12">
        <f t="shared" si="26"/>
        <v>36</v>
      </c>
      <c r="C280" s="3">
        <v>3</v>
      </c>
      <c r="D280" s="3">
        <v>1</v>
      </c>
      <c r="E280" s="3">
        <v>4</v>
      </c>
      <c r="F280" s="3">
        <v>1</v>
      </c>
      <c r="G280" s="3">
        <v>3</v>
      </c>
      <c r="H280" s="3">
        <v>5</v>
      </c>
      <c r="I280" s="3">
        <v>4</v>
      </c>
      <c r="J280" s="3">
        <v>4</v>
      </c>
      <c r="K280" s="3">
        <v>2</v>
      </c>
      <c r="L280" s="3">
        <v>1</v>
      </c>
      <c r="M280" s="3">
        <v>3</v>
      </c>
      <c r="N280" s="3">
        <v>5</v>
      </c>
      <c r="T280" s="3">
        <f t="shared" si="27"/>
        <v>3</v>
      </c>
    </row>
    <row r="281" spans="1:20" ht="75">
      <c r="A281" s="1" t="s">
        <v>383</v>
      </c>
      <c r="B281" s="12">
        <f t="shared" si="26"/>
        <v>29</v>
      </c>
      <c r="C281" s="3">
        <v>4</v>
      </c>
      <c r="D281" s="3">
        <v>2</v>
      </c>
      <c r="E281" s="3">
        <v>1</v>
      </c>
      <c r="F281" s="3">
        <v>3</v>
      </c>
      <c r="G281" s="3">
        <v>2</v>
      </c>
      <c r="H281" s="3">
        <v>1</v>
      </c>
      <c r="I281" s="3">
        <v>3</v>
      </c>
      <c r="J281" s="3">
        <v>2</v>
      </c>
      <c r="K281" s="3">
        <v>3</v>
      </c>
      <c r="L281" s="3">
        <v>3</v>
      </c>
      <c r="M281" s="3">
        <v>2</v>
      </c>
      <c r="N281" s="3">
        <v>3</v>
      </c>
      <c r="T281" s="3">
        <f t="shared" si="27"/>
        <v>2.4166666666666665</v>
      </c>
    </row>
    <row r="282" spans="1:20" ht="75">
      <c r="A282" s="1" t="s">
        <v>384</v>
      </c>
      <c r="B282" s="12">
        <f t="shared" si="26"/>
        <v>48</v>
      </c>
      <c r="C282" s="3">
        <v>5</v>
      </c>
      <c r="D282" s="3">
        <v>5</v>
      </c>
      <c r="E282" s="3">
        <v>3</v>
      </c>
      <c r="F282" s="3">
        <v>4</v>
      </c>
      <c r="G282" s="3">
        <v>4</v>
      </c>
      <c r="H282" s="3">
        <v>3</v>
      </c>
      <c r="I282" s="3">
        <v>5</v>
      </c>
      <c r="J282" s="3">
        <v>3</v>
      </c>
      <c r="K282" s="3">
        <v>4</v>
      </c>
      <c r="L282" s="3">
        <v>5</v>
      </c>
      <c r="M282" s="3">
        <v>5</v>
      </c>
      <c r="N282" s="3">
        <v>2</v>
      </c>
      <c r="T282" s="3">
        <f t="shared" si="27"/>
        <v>4</v>
      </c>
    </row>
    <row r="283" spans="1:20" ht="75">
      <c r="A283" s="1" t="s">
        <v>385</v>
      </c>
      <c r="B283" s="12">
        <f t="shared" si="26"/>
        <v>25</v>
      </c>
      <c r="C283" s="3">
        <v>1</v>
      </c>
      <c r="D283" s="3">
        <v>4</v>
      </c>
      <c r="E283" s="3">
        <v>5</v>
      </c>
      <c r="F283" s="3">
        <v>5</v>
      </c>
      <c r="G283" s="3">
        <v>1</v>
      </c>
      <c r="H283" s="3">
        <v>2</v>
      </c>
      <c r="I283" s="3">
        <v>1</v>
      </c>
      <c r="J283" s="3">
        <v>1</v>
      </c>
      <c r="K283" s="3">
        <v>1</v>
      </c>
      <c r="L283" s="3">
        <v>2</v>
      </c>
      <c r="M283" s="3">
        <v>1</v>
      </c>
      <c r="N283" s="3">
        <v>1</v>
      </c>
      <c r="T283" s="3">
        <f t="shared" si="27"/>
        <v>2.0833333333333335</v>
      </c>
    </row>
    <row r="284" spans="1:20" ht="90">
      <c r="A284" s="2" t="s">
        <v>386</v>
      </c>
      <c r="B284" s="12">
        <f t="shared" si="26"/>
        <v>42</v>
      </c>
      <c r="C284" s="3">
        <v>2</v>
      </c>
      <c r="D284" s="3">
        <v>3</v>
      </c>
      <c r="E284" s="3">
        <v>2</v>
      </c>
      <c r="F284" s="3">
        <v>2</v>
      </c>
      <c r="G284" s="3">
        <v>5</v>
      </c>
      <c r="H284" s="3">
        <v>4</v>
      </c>
      <c r="I284" s="3">
        <v>2</v>
      </c>
      <c r="J284" s="3">
        <v>5</v>
      </c>
      <c r="K284" s="3">
        <v>5</v>
      </c>
      <c r="L284" s="3">
        <v>4</v>
      </c>
      <c r="M284" s="3">
        <v>4</v>
      </c>
      <c r="N284" s="3">
        <v>4</v>
      </c>
      <c r="T284" s="3">
        <f t="shared" si="27"/>
        <v>3.5</v>
      </c>
    </row>
    <row r="287" spans="1:20">
      <c r="A287" s="7" t="s">
        <v>343</v>
      </c>
      <c r="C287" s="3" t="s">
        <v>83</v>
      </c>
      <c r="D287" s="3" t="s">
        <v>109</v>
      </c>
      <c r="E287" s="3" t="s">
        <v>98</v>
      </c>
      <c r="F287" s="3" t="s">
        <v>96</v>
      </c>
      <c r="G287" s="3" t="s">
        <v>100</v>
      </c>
      <c r="H287" s="3" t="s">
        <v>70</v>
      </c>
      <c r="I287" s="3" t="s">
        <v>74</v>
      </c>
      <c r="J287" s="3" t="s">
        <v>94</v>
      </c>
      <c r="K287" s="3" t="s">
        <v>34</v>
      </c>
      <c r="L287" s="3" t="s">
        <v>71</v>
      </c>
      <c r="M287" s="3" t="s">
        <v>114</v>
      </c>
      <c r="N287" s="3" t="s">
        <v>432</v>
      </c>
      <c r="O287" s="3" t="s">
        <v>68</v>
      </c>
      <c r="P287" s="3" t="s">
        <v>452</v>
      </c>
    </row>
    <row r="288" spans="1:20" ht="75">
      <c r="A288" s="2" t="s">
        <v>403</v>
      </c>
      <c r="B288" s="12">
        <f t="shared" si="26"/>
        <v>43</v>
      </c>
      <c r="C288" s="3">
        <v>2</v>
      </c>
      <c r="D288" s="3">
        <v>2</v>
      </c>
      <c r="E288" s="3">
        <v>1</v>
      </c>
      <c r="F288" s="3">
        <v>2</v>
      </c>
      <c r="G288" s="3">
        <v>3</v>
      </c>
      <c r="H288" s="3">
        <v>2</v>
      </c>
      <c r="I288" s="3">
        <v>5</v>
      </c>
      <c r="J288" s="3">
        <v>5</v>
      </c>
      <c r="K288" s="3">
        <v>4</v>
      </c>
      <c r="L288" s="3">
        <v>3</v>
      </c>
      <c r="M288" s="3">
        <v>4</v>
      </c>
      <c r="N288" s="3">
        <v>4</v>
      </c>
      <c r="O288" s="3">
        <v>4</v>
      </c>
      <c r="P288" s="3">
        <v>2</v>
      </c>
      <c r="T288" s="3">
        <f t="shared" si="27"/>
        <v>3.0714285714285716</v>
      </c>
    </row>
    <row r="289" spans="1:20" ht="75">
      <c r="A289" s="1" t="s">
        <v>404</v>
      </c>
      <c r="B289" s="12">
        <f t="shared" si="26"/>
        <v>32</v>
      </c>
      <c r="C289" s="3">
        <v>1</v>
      </c>
      <c r="D289" s="3">
        <v>1</v>
      </c>
      <c r="E289" s="3">
        <v>3</v>
      </c>
      <c r="F289" s="3">
        <v>1</v>
      </c>
      <c r="G289" s="3">
        <v>4</v>
      </c>
      <c r="H289" s="3">
        <v>1</v>
      </c>
      <c r="I289" s="3">
        <v>2</v>
      </c>
      <c r="J289" s="3">
        <v>1</v>
      </c>
      <c r="K289" s="3">
        <v>3</v>
      </c>
      <c r="L289" s="3">
        <v>1</v>
      </c>
      <c r="M289" s="3">
        <v>3</v>
      </c>
      <c r="N289" s="3">
        <v>5</v>
      </c>
      <c r="O289" s="3">
        <v>2</v>
      </c>
      <c r="P289" s="3">
        <v>4</v>
      </c>
      <c r="T289" s="3">
        <f t="shared" si="27"/>
        <v>2.2857142857142856</v>
      </c>
    </row>
    <row r="290" spans="1:20" ht="75">
      <c r="A290" s="2" t="s">
        <v>405</v>
      </c>
      <c r="B290" s="12">
        <f t="shared" si="26"/>
        <v>47</v>
      </c>
      <c r="C290" s="3">
        <v>5</v>
      </c>
      <c r="D290" s="3">
        <v>4</v>
      </c>
      <c r="E290" s="3">
        <v>5</v>
      </c>
      <c r="F290" s="3">
        <v>4</v>
      </c>
      <c r="G290" s="3">
        <v>5</v>
      </c>
      <c r="H290" s="3">
        <v>5</v>
      </c>
      <c r="I290" s="3">
        <v>4</v>
      </c>
      <c r="J290" s="3">
        <v>4</v>
      </c>
      <c r="K290" s="3">
        <v>1</v>
      </c>
      <c r="L290" s="3">
        <v>4</v>
      </c>
      <c r="M290" s="3">
        <v>1</v>
      </c>
      <c r="N290" s="3">
        <v>1</v>
      </c>
      <c r="O290" s="3">
        <v>1</v>
      </c>
      <c r="P290" s="3">
        <v>3</v>
      </c>
      <c r="T290" s="3">
        <f t="shared" si="27"/>
        <v>3.3571428571428572</v>
      </c>
    </row>
    <row r="291" spans="1:20" ht="90">
      <c r="A291" s="1" t="s">
        <v>406</v>
      </c>
      <c r="B291" s="12">
        <f t="shared" si="26"/>
        <v>37</v>
      </c>
      <c r="C291" s="3">
        <v>4</v>
      </c>
      <c r="D291" s="3">
        <v>3</v>
      </c>
      <c r="E291" s="3">
        <v>2</v>
      </c>
      <c r="F291" s="3">
        <v>3</v>
      </c>
      <c r="G291" s="3">
        <v>1</v>
      </c>
      <c r="H291" s="3">
        <v>3</v>
      </c>
      <c r="I291" s="3">
        <v>1</v>
      </c>
      <c r="J291" s="3">
        <v>3</v>
      </c>
      <c r="K291" s="3">
        <v>5</v>
      </c>
      <c r="L291" s="3">
        <v>2</v>
      </c>
      <c r="M291" s="3">
        <v>2</v>
      </c>
      <c r="N291" s="3">
        <v>2</v>
      </c>
      <c r="O291" s="3">
        <v>5</v>
      </c>
      <c r="P291" s="3">
        <v>1</v>
      </c>
      <c r="T291" s="3">
        <f t="shared" si="27"/>
        <v>2.6428571428571428</v>
      </c>
    </row>
    <row r="292" spans="1:20" ht="60">
      <c r="A292" s="1" t="s">
        <v>407</v>
      </c>
      <c r="B292" s="12">
        <f t="shared" si="26"/>
        <v>51</v>
      </c>
      <c r="C292" s="3">
        <v>3</v>
      </c>
      <c r="D292" s="3">
        <v>5</v>
      </c>
      <c r="E292" s="3">
        <v>4</v>
      </c>
      <c r="F292" s="3">
        <v>5</v>
      </c>
      <c r="G292" s="3">
        <v>2</v>
      </c>
      <c r="H292" s="3">
        <v>4</v>
      </c>
      <c r="I292" s="3">
        <v>3</v>
      </c>
      <c r="J292" s="3">
        <v>2</v>
      </c>
      <c r="K292" s="3">
        <v>2</v>
      </c>
      <c r="L292" s="3">
        <v>5</v>
      </c>
      <c r="M292" s="3">
        <v>5</v>
      </c>
      <c r="N292" s="3">
        <v>3</v>
      </c>
      <c r="O292" s="3">
        <v>3</v>
      </c>
      <c r="P292" s="3">
        <v>5</v>
      </c>
      <c r="T292" s="3">
        <f t="shared" si="27"/>
        <v>3.6428571428571428</v>
      </c>
    </row>
    <row r="293" spans="1:20">
      <c r="A293" s="7" t="s">
        <v>344</v>
      </c>
      <c r="C293" s="3" t="s">
        <v>83</v>
      </c>
      <c r="D293" s="3" t="s">
        <v>109</v>
      </c>
      <c r="E293" s="3" t="s">
        <v>96</v>
      </c>
      <c r="F293" s="3" t="s">
        <v>100</v>
      </c>
      <c r="G293" s="3" t="s">
        <v>98</v>
      </c>
      <c r="H293" s="3" t="s">
        <v>70</v>
      </c>
      <c r="I293" s="3" t="s">
        <v>74</v>
      </c>
      <c r="J293" s="3" t="s">
        <v>94</v>
      </c>
      <c r="K293" s="3" t="s">
        <v>34</v>
      </c>
      <c r="L293" s="3" t="s">
        <v>71</v>
      </c>
      <c r="M293" s="3" t="s">
        <v>432</v>
      </c>
      <c r="N293" s="3" t="s">
        <v>68</v>
      </c>
      <c r="O293" s="3" t="s">
        <v>114</v>
      </c>
      <c r="P293" s="3" t="s">
        <v>452</v>
      </c>
    </row>
    <row r="294" spans="1:20" ht="75">
      <c r="A294" s="2" t="s">
        <v>408</v>
      </c>
      <c r="B294" s="12">
        <f t="shared" si="26"/>
        <v>43</v>
      </c>
      <c r="C294" s="3">
        <v>2</v>
      </c>
      <c r="D294" s="3">
        <v>5</v>
      </c>
      <c r="E294" s="3">
        <v>2</v>
      </c>
      <c r="F294" s="3">
        <v>3</v>
      </c>
      <c r="G294" s="3">
        <v>4</v>
      </c>
      <c r="H294" s="3">
        <v>5</v>
      </c>
      <c r="I294" s="3">
        <v>2</v>
      </c>
      <c r="J294" s="3">
        <v>3</v>
      </c>
      <c r="K294" s="3">
        <v>3</v>
      </c>
      <c r="L294" s="3">
        <v>2</v>
      </c>
      <c r="M294" s="3">
        <v>1</v>
      </c>
      <c r="N294" s="3">
        <v>4</v>
      </c>
      <c r="O294" s="3">
        <v>4</v>
      </c>
      <c r="P294" s="3">
        <v>3</v>
      </c>
      <c r="T294" s="3">
        <f t="shared" si="27"/>
        <v>3.0714285714285716</v>
      </c>
    </row>
    <row r="295" spans="1:20" ht="90">
      <c r="A295" s="2" t="s">
        <v>409</v>
      </c>
      <c r="B295" s="12">
        <f t="shared" si="26"/>
        <v>52</v>
      </c>
      <c r="C295" s="3">
        <v>5</v>
      </c>
      <c r="D295" s="3">
        <v>4</v>
      </c>
      <c r="E295" s="3">
        <v>5</v>
      </c>
      <c r="F295" s="3">
        <v>2</v>
      </c>
      <c r="G295" s="3">
        <v>5</v>
      </c>
      <c r="H295" s="3">
        <v>3</v>
      </c>
      <c r="I295" s="3">
        <v>3</v>
      </c>
      <c r="J295" s="3">
        <v>4</v>
      </c>
      <c r="K295" s="3">
        <v>5</v>
      </c>
      <c r="L295" s="3">
        <v>4</v>
      </c>
      <c r="M295" s="3">
        <v>2</v>
      </c>
      <c r="N295" s="3">
        <v>5</v>
      </c>
      <c r="O295" s="3">
        <v>1</v>
      </c>
      <c r="P295" s="3">
        <v>4</v>
      </c>
      <c r="T295" s="3">
        <f t="shared" si="27"/>
        <v>3.7142857142857144</v>
      </c>
    </row>
    <row r="296" spans="1:20" ht="60">
      <c r="A296" s="2" t="s">
        <v>410</v>
      </c>
      <c r="B296" s="12">
        <f t="shared" si="26"/>
        <v>48</v>
      </c>
      <c r="C296" s="3">
        <v>3</v>
      </c>
      <c r="D296" s="3">
        <v>2</v>
      </c>
      <c r="E296" s="3">
        <v>3</v>
      </c>
      <c r="F296" s="3">
        <v>4</v>
      </c>
      <c r="G296" s="3">
        <v>3</v>
      </c>
      <c r="H296" s="3">
        <v>4</v>
      </c>
      <c r="I296" s="3">
        <v>5</v>
      </c>
      <c r="J296" s="3">
        <v>5</v>
      </c>
      <c r="K296" s="3">
        <v>2</v>
      </c>
      <c r="L296" s="3">
        <v>3</v>
      </c>
      <c r="M296" s="3">
        <v>4</v>
      </c>
      <c r="N296" s="3">
        <v>3</v>
      </c>
      <c r="O296" s="3">
        <v>2</v>
      </c>
      <c r="P296" s="3">
        <v>5</v>
      </c>
      <c r="T296" s="3">
        <f t="shared" si="27"/>
        <v>3.4285714285714284</v>
      </c>
    </row>
    <row r="297" spans="1:20" ht="75">
      <c r="A297" s="2" t="s">
        <v>411</v>
      </c>
      <c r="B297" s="12">
        <f t="shared" si="26"/>
        <v>32</v>
      </c>
      <c r="C297" s="3">
        <v>4</v>
      </c>
      <c r="D297" s="3">
        <v>3</v>
      </c>
      <c r="E297" s="3">
        <v>4</v>
      </c>
      <c r="F297" s="3">
        <v>1</v>
      </c>
      <c r="G297" s="3">
        <v>1</v>
      </c>
      <c r="H297" s="3">
        <v>1</v>
      </c>
      <c r="I297" s="3">
        <v>4</v>
      </c>
      <c r="J297" s="3">
        <v>2</v>
      </c>
      <c r="K297" s="3">
        <v>1</v>
      </c>
      <c r="L297" s="3">
        <v>1</v>
      </c>
      <c r="M297" s="3">
        <v>3</v>
      </c>
      <c r="N297" s="3">
        <v>2</v>
      </c>
      <c r="O297" s="3">
        <v>3</v>
      </c>
      <c r="P297" s="3">
        <v>2</v>
      </c>
      <c r="T297" s="3">
        <f t="shared" si="27"/>
        <v>2.2857142857142856</v>
      </c>
    </row>
    <row r="298" spans="1:20" ht="75">
      <c r="A298" s="2" t="s">
        <v>412</v>
      </c>
      <c r="B298" s="12">
        <f t="shared" si="26"/>
        <v>35</v>
      </c>
      <c r="C298" s="3">
        <v>1</v>
      </c>
      <c r="D298" s="3">
        <v>1</v>
      </c>
      <c r="E298" s="3">
        <v>1</v>
      </c>
      <c r="F298" s="3">
        <v>5</v>
      </c>
      <c r="G298" s="3">
        <v>2</v>
      </c>
      <c r="H298" s="3">
        <v>2</v>
      </c>
      <c r="I298" s="3">
        <v>1</v>
      </c>
      <c r="J298" s="3">
        <v>1</v>
      </c>
      <c r="K298" s="3">
        <v>4</v>
      </c>
      <c r="L298" s="3">
        <v>5</v>
      </c>
      <c r="M298" s="3">
        <v>5</v>
      </c>
      <c r="N298" s="3">
        <v>1</v>
      </c>
      <c r="O298" s="3">
        <v>5</v>
      </c>
      <c r="P298" s="3">
        <v>1</v>
      </c>
      <c r="T298" s="3">
        <f t="shared" si="27"/>
        <v>2.5</v>
      </c>
    </row>
    <row r="299" spans="1:20">
      <c r="A299" s="7" t="s">
        <v>345</v>
      </c>
      <c r="C299" s="3" t="s">
        <v>83</v>
      </c>
      <c r="D299" s="3" t="s">
        <v>98</v>
      </c>
      <c r="E299" s="3" t="s">
        <v>70</v>
      </c>
      <c r="F299" s="3" t="s">
        <v>74</v>
      </c>
      <c r="G299" s="3" t="s">
        <v>94</v>
      </c>
      <c r="H299" s="3" t="s">
        <v>34</v>
      </c>
      <c r="I299" s="3" t="s">
        <v>109</v>
      </c>
      <c r="J299" s="3" t="s">
        <v>431</v>
      </c>
      <c r="K299" s="3" t="s">
        <v>100</v>
      </c>
      <c r="L299" s="3" t="s">
        <v>71</v>
      </c>
      <c r="M299" s="3" t="s">
        <v>96</v>
      </c>
      <c r="N299" s="3" t="s">
        <v>68</v>
      </c>
      <c r="O299" s="3" t="s">
        <v>114</v>
      </c>
      <c r="P299" s="3" t="s">
        <v>452</v>
      </c>
    </row>
    <row r="300" spans="1:20" ht="60">
      <c r="A300" s="1" t="s">
        <v>413</v>
      </c>
      <c r="B300" s="12">
        <f t="shared" si="26"/>
        <v>45</v>
      </c>
      <c r="C300" s="3">
        <v>1</v>
      </c>
      <c r="D300" s="3">
        <v>4</v>
      </c>
      <c r="E300" s="3">
        <v>3</v>
      </c>
      <c r="F300" s="3">
        <v>3</v>
      </c>
      <c r="G300" s="3">
        <v>4</v>
      </c>
      <c r="H300" s="3">
        <v>3</v>
      </c>
      <c r="I300" s="3">
        <v>5</v>
      </c>
      <c r="J300" s="3">
        <v>2</v>
      </c>
      <c r="K300" s="3">
        <v>5</v>
      </c>
      <c r="L300" s="3">
        <v>2</v>
      </c>
      <c r="M300" s="3">
        <v>3</v>
      </c>
      <c r="N300" s="3">
        <v>2</v>
      </c>
      <c r="O300" s="3">
        <v>4</v>
      </c>
      <c r="P300" s="3">
        <v>4</v>
      </c>
      <c r="T300" s="3">
        <f t="shared" si="27"/>
        <v>3.2142857142857144</v>
      </c>
    </row>
    <row r="301" spans="1:20" ht="90">
      <c r="A301" s="2" t="s">
        <v>414</v>
      </c>
      <c r="B301" s="12">
        <f t="shared" si="26"/>
        <v>35</v>
      </c>
      <c r="C301" s="3">
        <v>4</v>
      </c>
      <c r="D301" s="3">
        <v>3</v>
      </c>
      <c r="E301" s="3">
        <v>1</v>
      </c>
      <c r="F301" s="3">
        <v>1</v>
      </c>
      <c r="G301" s="3">
        <v>3</v>
      </c>
      <c r="H301" s="3">
        <v>1</v>
      </c>
      <c r="I301" s="3">
        <v>3</v>
      </c>
      <c r="J301" s="3">
        <v>3</v>
      </c>
      <c r="K301" s="3">
        <v>2</v>
      </c>
      <c r="L301" s="3">
        <v>4</v>
      </c>
      <c r="M301" s="3">
        <v>5</v>
      </c>
      <c r="N301" s="3">
        <v>1</v>
      </c>
      <c r="O301" s="3">
        <v>3</v>
      </c>
      <c r="P301" s="3">
        <v>1</v>
      </c>
      <c r="T301" s="3">
        <f t="shared" si="27"/>
        <v>2.5</v>
      </c>
    </row>
    <row r="302" spans="1:20" ht="90">
      <c r="A302" s="2" t="s">
        <v>415</v>
      </c>
      <c r="B302" s="12">
        <f t="shared" si="26"/>
        <v>37</v>
      </c>
      <c r="C302" s="3">
        <v>2</v>
      </c>
      <c r="D302" s="3">
        <v>5</v>
      </c>
      <c r="E302" s="3">
        <v>4</v>
      </c>
      <c r="F302" s="3">
        <v>4</v>
      </c>
      <c r="G302" s="3">
        <v>2</v>
      </c>
      <c r="H302" s="3">
        <v>4</v>
      </c>
      <c r="I302" s="3">
        <v>1</v>
      </c>
      <c r="J302" s="3">
        <v>1</v>
      </c>
      <c r="K302" s="3">
        <v>4</v>
      </c>
      <c r="L302" s="3">
        <v>1</v>
      </c>
      <c r="M302" s="3">
        <v>2</v>
      </c>
      <c r="N302" s="3">
        <v>3</v>
      </c>
      <c r="O302" s="3">
        <v>2</v>
      </c>
      <c r="P302" s="3">
        <v>2</v>
      </c>
      <c r="T302" s="3">
        <f t="shared" si="27"/>
        <v>2.6428571428571428</v>
      </c>
    </row>
    <row r="303" spans="1:20" ht="90">
      <c r="A303" s="2" t="s">
        <v>416</v>
      </c>
      <c r="B303" s="12">
        <f t="shared" si="26"/>
        <v>51</v>
      </c>
      <c r="C303" s="3">
        <v>3</v>
      </c>
      <c r="D303" s="3">
        <v>2</v>
      </c>
      <c r="E303" s="3">
        <v>5</v>
      </c>
      <c r="F303" s="3">
        <v>5</v>
      </c>
      <c r="G303" s="3">
        <v>5</v>
      </c>
      <c r="H303" s="3">
        <v>5</v>
      </c>
      <c r="I303" s="3">
        <v>4</v>
      </c>
      <c r="J303" s="3">
        <v>4</v>
      </c>
      <c r="K303" s="3">
        <v>3</v>
      </c>
      <c r="L303" s="3">
        <v>3</v>
      </c>
      <c r="M303" s="3">
        <v>1</v>
      </c>
      <c r="N303" s="3">
        <v>5</v>
      </c>
      <c r="O303" s="3">
        <v>1</v>
      </c>
      <c r="P303" s="3">
        <v>5</v>
      </c>
      <c r="T303" s="3">
        <f t="shared" si="27"/>
        <v>3.6428571428571428</v>
      </c>
    </row>
    <row r="304" spans="1:20" ht="75">
      <c r="A304" s="2" t="s">
        <v>417</v>
      </c>
      <c r="B304" s="12">
        <f t="shared" si="26"/>
        <v>42</v>
      </c>
      <c r="C304" s="3">
        <v>5</v>
      </c>
      <c r="D304" s="3">
        <v>1</v>
      </c>
      <c r="E304" s="3">
        <v>2</v>
      </c>
      <c r="F304" s="3">
        <v>2</v>
      </c>
      <c r="G304" s="3">
        <v>1</v>
      </c>
      <c r="H304" s="3">
        <v>2</v>
      </c>
      <c r="I304" s="3">
        <v>2</v>
      </c>
      <c r="J304" s="3">
        <v>5</v>
      </c>
      <c r="K304" s="3">
        <v>1</v>
      </c>
      <c r="L304" s="3">
        <v>5</v>
      </c>
      <c r="M304" s="3">
        <v>4</v>
      </c>
      <c r="N304" s="3">
        <v>4</v>
      </c>
      <c r="O304" s="3">
        <v>5</v>
      </c>
      <c r="P304" s="3">
        <v>3</v>
      </c>
      <c r="T304" s="3">
        <f t="shared" si="27"/>
        <v>3</v>
      </c>
    </row>
    <row r="305" spans="1:20">
      <c r="A305" s="7" t="s">
        <v>346</v>
      </c>
      <c r="C305" s="3" t="s">
        <v>83</v>
      </c>
      <c r="D305" s="3" t="s">
        <v>98</v>
      </c>
      <c r="E305" s="3" t="s">
        <v>70</v>
      </c>
      <c r="F305" s="3" t="s">
        <v>74</v>
      </c>
      <c r="G305" s="3" t="s">
        <v>94</v>
      </c>
      <c r="H305" s="3" t="s">
        <v>34</v>
      </c>
      <c r="I305" s="3" t="s">
        <v>109</v>
      </c>
      <c r="J305" s="3" t="s">
        <v>431</v>
      </c>
      <c r="K305" s="3" t="s">
        <v>100</v>
      </c>
      <c r="L305" s="3" t="s">
        <v>71</v>
      </c>
      <c r="M305" s="3" t="s">
        <v>68</v>
      </c>
      <c r="N305" s="3" t="s">
        <v>114</v>
      </c>
      <c r="O305" s="3" t="s">
        <v>452</v>
      </c>
    </row>
    <row r="306" spans="1:20" ht="60">
      <c r="A306" s="1" t="s">
        <v>418</v>
      </c>
      <c r="B306" s="12">
        <f t="shared" si="26"/>
        <v>55</v>
      </c>
      <c r="C306" s="3">
        <v>5</v>
      </c>
      <c r="D306" s="3">
        <v>5</v>
      </c>
      <c r="E306" s="3">
        <v>2</v>
      </c>
      <c r="F306" s="3">
        <v>5</v>
      </c>
      <c r="G306" s="3">
        <v>5</v>
      </c>
      <c r="H306" s="3">
        <v>5</v>
      </c>
      <c r="I306" s="3">
        <v>5</v>
      </c>
      <c r="J306" s="3">
        <v>4</v>
      </c>
      <c r="K306" s="3">
        <v>5</v>
      </c>
      <c r="L306" s="3">
        <v>3</v>
      </c>
      <c r="M306" s="3">
        <v>2</v>
      </c>
      <c r="N306" s="3">
        <v>4</v>
      </c>
      <c r="O306" s="3">
        <v>5</v>
      </c>
      <c r="T306" s="3">
        <f t="shared" si="27"/>
        <v>4.2307692307692308</v>
      </c>
    </row>
    <row r="307" spans="1:20" ht="90">
      <c r="A307" s="2" t="s">
        <v>419</v>
      </c>
      <c r="B307" s="12">
        <f t="shared" si="26"/>
        <v>45</v>
      </c>
      <c r="C307" s="3">
        <v>4</v>
      </c>
      <c r="D307" s="3">
        <v>3</v>
      </c>
      <c r="E307" s="3">
        <v>5</v>
      </c>
      <c r="F307" s="3">
        <v>2</v>
      </c>
      <c r="G307" s="3">
        <v>3</v>
      </c>
      <c r="H307" s="3">
        <v>4</v>
      </c>
      <c r="I307" s="3">
        <v>3</v>
      </c>
      <c r="J307" s="3">
        <v>1</v>
      </c>
      <c r="K307" s="3">
        <v>4</v>
      </c>
      <c r="L307" s="3">
        <v>2</v>
      </c>
      <c r="M307" s="3">
        <v>5</v>
      </c>
      <c r="N307" s="3">
        <v>5</v>
      </c>
      <c r="O307" s="3">
        <v>4</v>
      </c>
      <c r="T307" s="3">
        <f t="shared" si="27"/>
        <v>3.4615384615384617</v>
      </c>
    </row>
    <row r="308" spans="1:20" ht="60">
      <c r="A308" s="2" t="s">
        <v>430</v>
      </c>
      <c r="B308" s="12">
        <f t="shared" si="26"/>
        <v>30</v>
      </c>
      <c r="C308" s="3">
        <v>1</v>
      </c>
      <c r="D308" s="3">
        <v>2</v>
      </c>
      <c r="E308" s="3">
        <v>1</v>
      </c>
      <c r="F308" s="3">
        <v>4</v>
      </c>
      <c r="G308" s="3">
        <v>4</v>
      </c>
      <c r="H308" s="3">
        <v>1</v>
      </c>
      <c r="I308" s="3">
        <v>1</v>
      </c>
      <c r="J308" s="3">
        <v>5</v>
      </c>
      <c r="K308" s="3">
        <v>1</v>
      </c>
      <c r="L308" s="3">
        <v>5</v>
      </c>
      <c r="M308" s="3">
        <v>3</v>
      </c>
      <c r="N308" s="3">
        <v>1</v>
      </c>
      <c r="O308" s="3">
        <v>1</v>
      </c>
      <c r="T308" s="3">
        <f t="shared" si="27"/>
        <v>2.3076923076923075</v>
      </c>
    </row>
    <row r="309" spans="1:20" ht="60">
      <c r="A309" s="2" t="s">
        <v>420</v>
      </c>
      <c r="B309" s="12">
        <f t="shared" si="26"/>
        <v>37</v>
      </c>
      <c r="C309" s="3">
        <v>2</v>
      </c>
      <c r="D309" s="3">
        <v>4</v>
      </c>
      <c r="E309" s="3">
        <v>4</v>
      </c>
      <c r="F309" s="3">
        <v>3</v>
      </c>
      <c r="G309" s="3">
        <v>1</v>
      </c>
      <c r="H309" s="3">
        <v>3</v>
      </c>
      <c r="I309" s="3">
        <v>2</v>
      </c>
      <c r="J309" s="3">
        <v>2</v>
      </c>
      <c r="K309" s="3">
        <v>3</v>
      </c>
      <c r="L309" s="3">
        <v>4</v>
      </c>
      <c r="M309" s="3">
        <v>4</v>
      </c>
      <c r="N309" s="3">
        <v>3</v>
      </c>
      <c r="O309" s="3">
        <v>2</v>
      </c>
      <c r="T309" s="3">
        <f t="shared" si="27"/>
        <v>2.8461538461538463</v>
      </c>
    </row>
    <row r="310" spans="1:20" ht="75">
      <c r="A310" s="2" t="s">
        <v>421</v>
      </c>
      <c r="B310" s="12">
        <f t="shared" si="26"/>
        <v>28</v>
      </c>
      <c r="C310" s="3">
        <v>3</v>
      </c>
      <c r="D310" s="3">
        <v>1</v>
      </c>
      <c r="E310" s="3">
        <v>3</v>
      </c>
      <c r="F310" s="3">
        <v>1</v>
      </c>
      <c r="G310" s="3">
        <v>2</v>
      </c>
      <c r="H310" s="3">
        <v>2</v>
      </c>
      <c r="I310" s="3">
        <v>4</v>
      </c>
      <c r="J310" s="3">
        <v>3</v>
      </c>
      <c r="K310" s="3">
        <v>2</v>
      </c>
      <c r="L310" s="3">
        <v>1</v>
      </c>
      <c r="M310" s="3">
        <v>1</v>
      </c>
      <c r="N310" s="3">
        <v>2</v>
      </c>
      <c r="O310" s="3">
        <v>3</v>
      </c>
      <c r="T310" s="3">
        <f t="shared" si="27"/>
        <v>2.1538461538461537</v>
      </c>
    </row>
    <row r="313" spans="1:20">
      <c r="A313" s="7" t="s">
        <v>347</v>
      </c>
      <c r="C313" s="3" t="s">
        <v>34</v>
      </c>
      <c r="D313" s="3" t="s">
        <v>98</v>
      </c>
      <c r="E313" s="3" t="s">
        <v>83</v>
      </c>
      <c r="F313" s="3" t="s">
        <v>96</v>
      </c>
      <c r="G313" s="3" t="s">
        <v>94</v>
      </c>
      <c r="H313" s="3" t="s">
        <v>114</v>
      </c>
      <c r="I313" s="3" t="s">
        <v>71</v>
      </c>
      <c r="J313" s="3" t="s">
        <v>100</v>
      </c>
      <c r="K313" s="3" t="s">
        <v>74</v>
      </c>
      <c r="L313" s="3" t="s">
        <v>452</v>
      </c>
      <c r="M313" s="3" t="s">
        <v>109</v>
      </c>
      <c r="N313" s="3" t="s">
        <v>66</v>
      </c>
      <c r="O313" s="3" t="s">
        <v>68</v>
      </c>
      <c r="P313" s="3" t="s">
        <v>70</v>
      </c>
    </row>
    <row r="314" spans="1:20" ht="90">
      <c r="A314" s="1" t="s">
        <v>433</v>
      </c>
      <c r="B314" s="12">
        <f t="shared" si="26"/>
        <v>46</v>
      </c>
      <c r="C314" s="3">
        <v>1</v>
      </c>
      <c r="D314" s="3">
        <v>4</v>
      </c>
      <c r="E314" s="3">
        <v>4</v>
      </c>
      <c r="F314" s="3">
        <v>4</v>
      </c>
      <c r="G314" s="3">
        <v>4</v>
      </c>
      <c r="H314" s="3">
        <v>2</v>
      </c>
      <c r="I314" s="3">
        <v>3</v>
      </c>
      <c r="J314" s="3">
        <v>4</v>
      </c>
      <c r="K314" s="3">
        <v>4</v>
      </c>
      <c r="L314" s="3">
        <v>3</v>
      </c>
      <c r="M314" s="3">
        <v>2</v>
      </c>
      <c r="N314" s="3">
        <v>2</v>
      </c>
      <c r="O314" s="3">
        <v>5</v>
      </c>
      <c r="P314" s="3">
        <v>4</v>
      </c>
      <c r="T314" s="3">
        <f t="shared" si="27"/>
        <v>3.2857142857142856</v>
      </c>
    </row>
    <row r="315" spans="1:20" ht="75">
      <c r="A315" s="2" t="s">
        <v>437</v>
      </c>
      <c r="B315" s="12">
        <f t="shared" si="26"/>
        <v>63</v>
      </c>
      <c r="C315" s="3">
        <v>5</v>
      </c>
      <c r="D315" s="3">
        <v>5</v>
      </c>
      <c r="E315" s="3">
        <v>5</v>
      </c>
      <c r="F315" s="3">
        <v>5</v>
      </c>
      <c r="G315" s="3">
        <v>5</v>
      </c>
      <c r="H315" s="3">
        <v>3</v>
      </c>
      <c r="I315" s="3">
        <v>5</v>
      </c>
      <c r="J315" s="3">
        <v>5</v>
      </c>
      <c r="K315" s="3">
        <v>5</v>
      </c>
      <c r="L315" s="3">
        <v>4</v>
      </c>
      <c r="M315" s="3">
        <v>4</v>
      </c>
      <c r="N315" s="3">
        <v>3</v>
      </c>
      <c r="O315" s="3">
        <v>4</v>
      </c>
      <c r="P315" s="3">
        <v>5</v>
      </c>
      <c r="T315" s="3">
        <f t="shared" si="27"/>
        <v>4.5</v>
      </c>
    </row>
    <row r="316" spans="1:20" ht="75">
      <c r="A316" s="2" t="s">
        <v>434</v>
      </c>
      <c r="B316" s="12">
        <f t="shared" si="26"/>
        <v>21</v>
      </c>
      <c r="C316" s="3">
        <v>3</v>
      </c>
      <c r="D316" s="3">
        <v>2</v>
      </c>
      <c r="E316" s="3">
        <v>1</v>
      </c>
      <c r="F316" s="3">
        <v>1</v>
      </c>
      <c r="G316" s="3">
        <v>1</v>
      </c>
      <c r="H316" s="3">
        <v>1</v>
      </c>
      <c r="I316" s="3">
        <v>1</v>
      </c>
      <c r="J316" s="3">
        <v>3</v>
      </c>
      <c r="K316" s="3">
        <v>2</v>
      </c>
      <c r="L316" s="3">
        <v>2</v>
      </c>
      <c r="M316" s="3">
        <v>1</v>
      </c>
      <c r="N316" s="3">
        <v>1</v>
      </c>
      <c r="O316" s="3">
        <v>1</v>
      </c>
      <c r="P316" s="3">
        <v>1</v>
      </c>
      <c r="T316" s="3">
        <f t="shared" si="27"/>
        <v>1.5</v>
      </c>
    </row>
    <row r="317" spans="1:20" ht="60">
      <c r="A317" s="1" t="s">
        <v>435</v>
      </c>
      <c r="B317" s="12">
        <f t="shared" si="26"/>
        <v>38</v>
      </c>
      <c r="C317" s="3">
        <v>4</v>
      </c>
      <c r="D317" s="3">
        <v>3</v>
      </c>
      <c r="E317" s="3">
        <v>3</v>
      </c>
      <c r="F317" s="3">
        <v>2</v>
      </c>
      <c r="G317" s="3">
        <v>3</v>
      </c>
      <c r="H317" s="3">
        <v>5</v>
      </c>
      <c r="I317" s="3">
        <v>2</v>
      </c>
      <c r="J317" s="3">
        <v>1</v>
      </c>
      <c r="K317" s="3">
        <v>1</v>
      </c>
      <c r="L317" s="3">
        <v>1</v>
      </c>
      <c r="M317" s="3">
        <v>5</v>
      </c>
      <c r="N317" s="3">
        <v>4</v>
      </c>
      <c r="O317" s="3">
        <v>2</v>
      </c>
      <c r="P317" s="3">
        <v>2</v>
      </c>
      <c r="T317" s="3">
        <f t="shared" si="27"/>
        <v>2.7142857142857144</v>
      </c>
    </row>
    <row r="318" spans="1:20" ht="60">
      <c r="A318" s="1" t="s">
        <v>436</v>
      </c>
      <c r="B318" s="12">
        <f t="shared" si="26"/>
        <v>43</v>
      </c>
      <c r="C318" s="3">
        <v>3</v>
      </c>
      <c r="D318" s="3">
        <v>1</v>
      </c>
      <c r="E318" s="3">
        <v>2</v>
      </c>
      <c r="F318" s="3">
        <v>3</v>
      </c>
      <c r="G318" s="3">
        <v>2</v>
      </c>
      <c r="H318" s="3">
        <v>4</v>
      </c>
      <c r="I318" s="3">
        <v>4</v>
      </c>
      <c r="J318" s="3">
        <v>2</v>
      </c>
      <c r="K318" s="3">
        <v>3</v>
      </c>
      <c r="L318" s="3">
        <v>5</v>
      </c>
      <c r="M318" s="3">
        <v>3</v>
      </c>
      <c r="N318" s="3">
        <v>5</v>
      </c>
      <c r="O318" s="3">
        <v>3</v>
      </c>
      <c r="P318" s="3">
        <v>3</v>
      </c>
      <c r="T318" s="3">
        <f t="shared" si="27"/>
        <v>3.0714285714285716</v>
      </c>
    </row>
    <row r="319" spans="1:20">
      <c r="A319" s="7" t="s">
        <v>348</v>
      </c>
      <c r="C319" s="3" t="s">
        <v>34</v>
      </c>
      <c r="D319" s="3" t="s">
        <v>98</v>
      </c>
      <c r="E319" s="3" t="s">
        <v>83</v>
      </c>
      <c r="F319" s="3" t="s">
        <v>114</v>
      </c>
      <c r="G319" s="3" t="s">
        <v>71</v>
      </c>
      <c r="H319" s="3" t="s">
        <v>100</v>
      </c>
      <c r="I319" s="3" t="s">
        <v>72</v>
      </c>
      <c r="J319" s="3" t="s">
        <v>66</v>
      </c>
      <c r="K319" s="3" t="s">
        <v>109</v>
      </c>
      <c r="L319" s="3" t="s">
        <v>96</v>
      </c>
      <c r="M319" s="3" t="s">
        <v>68</v>
      </c>
      <c r="N319" s="3" t="s">
        <v>94</v>
      </c>
      <c r="O319" s="3" t="s">
        <v>70</v>
      </c>
    </row>
    <row r="320" spans="1:20" ht="75">
      <c r="A320" s="2" t="s">
        <v>438</v>
      </c>
      <c r="B320" s="12">
        <f t="shared" si="26"/>
        <v>48</v>
      </c>
      <c r="C320" s="3">
        <v>4</v>
      </c>
      <c r="D320" s="3">
        <v>5</v>
      </c>
      <c r="E320" s="3">
        <v>3</v>
      </c>
      <c r="F320" s="3">
        <v>3</v>
      </c>
      <c r="G320" s="3">
        <v>3</v>
      </c>
      <c r="H320" s="3">
        <v>4</v>
      </c>
      <c r="I320" s="3">
        <v>3</v>
      </c>
      <c r="J320" s="3">
        <v>3</v>
      </c>
      <c r="K320" s="3">
        <v>2</v>
      </c>
      <c r="L320" s="3">
        <v>4</v>
      </c>
      <c r="M320" s="3">
        <v>4</v>
      </c>
      <c r="N320" s="3">
        <v>5</v>
      </c>
      <c r="O320" s="3">
        <v>5</v>
      </c>
      <c r="T320" s="3">
        <f t="shared" si="27"/>
        <v>3.6923076923076925</v>
      </c>
    </row>
    <row r="321" spans="1:20" ht="90">
      <c r="A321" s="1" t="s">
        <v>439</v>
      </c>
      <c r="B321" s="12">
        <f t="shared" si="26"/>
        <v>43</v>
      </c>
      <c r="C321" s="3">
        <v>3</v>
      </c>
      <c r="D321" s="3">
        <v>2</v>
      </c>
      <c r="E321" s="3">
        <v>5</v>
      </c>
      <c r="F321" s="3">
        <v>1</v>
      </c>
      <c r="G321" s="3">
        <v>5</v>
      </c>
      <c r="H321" s="3">
        <v>2</v>
      </c>
      <c r="I321" s="3">
        <v>4</v>
      </c>
      <c r="J321" s="3">
        <v>2</v>
      </c>
      <c r="K321" s="3">
        <v>4</v>
      </c>
      <c r="L321" s="3">
        <v>5</v>
      </c>
      <c r="M321" s="3">
        <v>5</v>
      </c>
      <c r="N321" s="3">
        <v>2</v>
      </c>
      <c r="O321" s="3">
        <v>3</v>
      </c>
      <c r="T321" s="3">
        <f t="shared" si="27"/>
        <v>3.3076923076923075</v>
      </c>
    </row>
    <row r="322" spans="1:20" ht="90">
      <c r="A322" s="2" t="s">
        <v>440</v>
      </c>
      <c r="B322" s="12">
        <f t="shared" si="26"/>
        <v>22</v>
      </c>
      <c r="C322" s="3">
        <v>1</v>
      </c>
      <c r="D322" s="3">
        <v>1</v>
      </c>
      <c r="E322" s="3">
        <v>1</v>
      </c>
      <c r="F322" s="3">
        <v>2</v>
      </c>
      <c r="G322" s="3">
        <v>1</v>
      </c>
      <c r="H322" s="3">
        <v>5</v>
      </c>
      <c r="I322" s="3">
        <v>2</v>
      </c>
      <c r="J322" s="3">
        <v>1</v>
      </c>
      <c r="K322" s="3">
        <v>3</v>
      </c>
      <c r="L322" s="3">
        <v>2</v>
      </c>
      <c r="M322" s="3">
        <v>1</v>
      </c>
      <c r="N322" s="3">
        <v>1</v>
      </c>
      <c r="O322" s="3">
        <v>1</v>
      </c>
      <c r="T322" s="3">
        <f t="shared" si="27"/>
        <v>1.6923076923076923</v>
      </c>
    </row>
    <row r="323" spans="1:20" ht="75">
      <c r="A323" s="1" t="s">
        <v>441</v>
      </c>
      <c r="B323" s="12">
        <f t="shared" si="26"/>
        <v>37</v>
      </c>
      <c r="C323" s="3">
        <v>2</v>
      </c>
      <c r="D323" s="3">
        <v>4</v>
      </c>
      <c r="E323" s="3">
        <v>2</v>
      </c>
      <c r="F323" s="3">
        <v>5</v>
      </c>
      <c r="G323" s="3">
        <v>2</v>
      </c>
      <c r="H323" s="3">
        <v>1</v>
      </c>
      <c r="I323" s="3">
        <v>1</v>
      </c>
      <c r="J323" s="3">
        <v>5</v>
      </c>
      <c r="K323" s="3">
        <v>5</v>
      </c>
      <c r="L323" s="3">
        <v>3</v>
      </c>
      <c r="M323" s="3">
        <v>2</v>
      </c>
      <c r="N323" s="3">
        <v>3</v>
      </c>
      <c r="O323" s="3">
        <v>2</v>
      </c>
      <c r="T323" s="3">
        <f t="shared" ref="T323:T386" si="28">AVERAGE(C323:R323)</f>
        <v>2.8461538461538463</v>
      </c>
    </row>
    <row r="324" spans="1:20" ht="75">
      <c r="A324" s="2" t="s">
        <v>442</v>
      </c>
      <c r="B324" s="12">
        <f t="shared" ref="B324:B387" si="29">SUM(C324:R324)</f>
        <v>45</v>
      </c>
      <c r="C324" s="3">
        <v>5</v>
      </c>
      <c r="D324" s="3">
        <v>3</v>
      </c>
      <c r="E324" s="3">
        <v>4</v>
      </c>
      <c r="F324" s="3">
        <v>4</v>
      </c>
      <c r="G324" s="3">
        <v>4</v>
      </c>
      <c r="H324" s="3">
        <v>3</v>
      </c>
      <c r="I324" s="3">
        <v>5</v>
      </c>
      <c r="J324" s="3">
        <v>4</v>
      </c>
      <c r="K324" s="3">
        <v>1</v>
      </c>
      <c r="L324" s="3">
        <v>1</v>
      </c>
      <c r="M324" s="3">
        <v>3</v>
      </c>
      <c r="N324" s="3">
        <v>4</v>
      </c>
      <c r="O324" s="3">
        <v>4</v>
      </c>
      <c r="T324" s="3">
        <f t="shared" si="28"/>
        <v>3.4615384615384617</v>
      </c>
    </row>
    <row r="325" spans="1:20">
      <c r="A325" s="7" t="s">
        <v>349</v>
      </c>
      <c r="C325" s="3" t="s">
        <v>34</v>
      </c>
      <c r="D325" s="3" t="s">
        <v>83</v>
      </c>
      <c r="E325" s="3" t="s">
        <v>98</v>
      </c>
      <c r="F325" s="3" t="s">
        <v>71</v>
      </c>
      <c r="G325" s="3" t="s">
        <v>100</v>
      </c>
      <c r="H325" s="3" t="s">
        <v>74</v>
      </c>
      <c r="I325" s="3" t="s">
        <v>114</v>
      </c>
      <c r="J325" s="3" t="s">
        <v>72</v>
      </c>
      <c r="K325" s="3" t="s">
        <v>66</v>
      </c>
      <c r="L325" s="3" t="s">
        <v>109</v>
      </c>
      <c r="M325" s="3" t="s">
        <v>68</v>
      </c>
      <c r="N325" s="3" t="s">
        <v>96</v>
      </c>
      <c r="O325" s="3" t="s">
        <v>94</v>
      </c>
      <c r="P325" s="3" t="s">
        <v>70</v>
      </c>
    </row>
    <row r="326" spans="1:20" ht="75">
      <c r="A326" s="2" t="s">
        <v>443</v>
      </c>
      <c r="B326" s="12">
        <f t="shared" si="29"/>
        <v>49</v>
      </c>
      <c r="C326" s="3">
        <v>5</v>
      </c>
      <c r="D326" s="3">
        <v>5</v>
      </c>
      <c r="E326" s="3">
        <v>4</v>
      </c>
      <c r="F326" s="3">
        <v>2</v>
      </c>
      <c r="G326" s="3">
        <v>2</v>
      </c>
      <c r="H326" s="3">
        <v>4</v>
      </c>
      <c r="I326" s="3">
        <v>5</v>
      </c>
      <c r="J326" s="3">
        <v>2</v>
      </c>
      <c r="K326" s="3">
        <v>4</v>
      </c>
      <c r="L326" s="3">
        <v>3</v>
      </c>
      <c r="M326" s="3">
        <v>3</v>
      </c>
      <c r="N326" s="3">
        <v>3</v>
      </c>
      <c r="O326" s="3">
        <v>5</v>
      </c>
      <c r="P326" s="3">
        <v>2</v>
      </c>
      <c r="T326" s="3">
        <f t="shared" si="28"/>
        <v>3.5</v>
      </c>
    </row>
    <row r="327" spans="1:20" ht="90">
      <c r="A327" s="2" t="s">
        <v>444</v>
      </c>
      <c r="B327" s="12">
        <f t="shared" si="29"/>
        <v>33</v>
      </c>
      <c r="C327" s="3">
        <v>1</v>
      </c>
      <c r="D327" s="3">
        <v>2</v>
      </c>
      <c r="E327" s="3">
        <v>1</v>
      </c>
      <c r="F327" s="3">
        <v>5</v>
      </c>
      <c r="G327" s="3">
        <v>4</v>
      </c>
      <c r="H327" s="3">
        <v>1</v>
      </c>
      <c r="I327" s="3">
        <v>3</v>
      </c>
      <c r="J327" s="3">
        <v>5</v>
      </c>
      <c r="K327" s="3">
        <v>1</v>
      </c>
      <c r="L327" s="3">
        <v>2</v>
      </c>
      <c r="M327" s="3">
        <v>4</v>
      </c>
      <c r="N327" s="3">
        <v>2</v>
      </c>
      <c r="O327" s="3">
        <v>1</v>
      </c>
      <c r="P327" s="3">
        <v>1</v>
      </c>
      <c r="T327" s="3">
        <f t="shared" si="28"/>
        <v>2.3571428571428572</v>
      </c>
    </row>
    <row r="328" spans="1:20" ht="75">
      <c r="A328" s="2" t="s">
        <v>445</v>
      </c>
      <c r="B328" s="12">
        <f t="shared" si="29"/>
        <v>48</v>
      </c>
      <c r="C328" s="3">
        <v>4</v>
      </c>
      <c r="D328" s="3">
        <v>3</v>
      </c>
      <c r="E328" s="3">
        <v>3</v>
      </c>
      <c r="F328" s="3">
        <v>3</v>
      </c>
      <c r="G328" s="3">
        <v>5</v>
      </c>
      <c r="H328" s="3">
        <v>3</v>
      </c>
      <c r="I328" s="3">
        <v>4</v>
      </c>
      <c r="J328" s="3">
        <v>4</v>
      </c>
      <c r="K328" s="3">
        <v>3</v>
      </c>
      <c r="L328" s="3">
        <v>1</v>
      </c>
      <c r="M328" s="3">
        <v>5</v>
      </c>
      <c r="N328" s="3">
        <v>1</v>
      </c>
      <c r="O328" s="3">
        <v>4</v>
      </c>
      <c r="P328" s="3">
        <v>5</v>
      </c>
      <c r="T328" s="3">
        <f t="shared" si="28"/>
        <v>3.4285714285714284</v>
      </c>
    </row>
    <row r="329" spans="1:20" ht="75">
      <c r="A329" s="2" t="s">
        <v>446</v>
      </c>
      <c r="B329" s="12">
        <f t="shared" si="29"/>
        <v>41</v>
      </c>
      <c r="C329" s="3">
        <v>3</v>
      </c>
      <c r="D329" s="3">
        <v>4</v>
      </c>
      <c r="E329" s="3">
        <v>2</v>
      </c>
      <c r="F329" s="3">
        <v>4</v>
      </c>
      <c r="G329" s="3">
        <v>3</v>
      </c>
      <c r="H329" s="3">
        <v>2</v>
      </c>
      <c r="I329" s="3">
        <v>2</v>
      </c>
      <c r="J329" s="3">
        <v>3</v>
      </c>
      <c r="K329" s="3">
        <v>2</v>
      </c>
      <c r="L329" s="3">
        <v>4</v>
      </c>
      <c r="M329" s="3">
        <v>2</v>
      </c>
      <c r="N329" s="3">
        <v>4</v>
      </c>
      <c r="O329" s="3">
        <v>3</v>
      </c>
      <c r="P329" s="3">
        <v>3</v>
      </c>
      <c r="T329" s="3">
        <f t="shared" si="28"/>
        <v>2.9285714285714284</v>
      </c>
    </row>
    <row r="330" spans="1:20" ht="60">
      <c r="A330" s="1" t="s">
        <v>447</v>
      </c>
      <c r="B330" s="12">
        <f t="shared" si="29"/>
        <v>39</v>
      </c>
      <c r="C330" s="3">
        <v>2</v>
      </c>
      <c r="D330" s="3">
        <v>1</v>
      </c>
      <c r="E330" s="3">
        <v>5</v>
      </c>
      <c r="F330" s="3">
        <v>1</v>
      </c>
      <c r="G330" s="3">
        <v>1</v>
      </c>
      <c r="H330" s="3">
        <v>5</v>
      </c>
      <c r="I330" s="3">
        <v>1</v>
      </c>
      <c r="J330" s="3">
        <v>1</v>
      </c>
      <c r="K330" s="3">
        <v>5</v>
      </c>
      <c r="L330" s="3">
        <v>5</v>
      </c>
      <c r="M330" s="3">
        <v>1</v>
      </c>
      <c r="N330" s="3">
        <v>5</v>
      </c>
      <c r="O330" s="3">
        <v>2</v>
      </c>
      <c r="P330" s="3">
        <v>4</v>
      </c>
      <c r="T330" s="3">
        <f t="shared" si="28"/>
        <v>2.7857142857142856</v>
      </c>
    </row>
    <row r="331" spans="1:20">
      <c r="A331" s="7" t="s">
        <v>350</v>
      </c>
      <c r="C331" s="3" t="s">
        <v>34</v>
      </c>
      <c r="D331" s="3" t="s">
        <v>83</v>
      </c>
      <c r="E331" s="3" t="s">
        <v>98</v>
      </c>
      <c r="F331" s="3" t="s">
        <v>71</v>
      </c>
      <c r="G331" s="3" t="s">
        <v>100</v>
      </c>
      <c r="H331" s="3" t="s">
        <v>74</v>
      </c>
      <c r="I331" s="3" t="s">
        <v>114</v>
      </c>
      <c r="J331" s="3" t="s">
        <v>72</v>
      </c>
      <c r="K331" s="3" t="s">
        <v>109</v>
      </c>
      <c r="L331" s="3" t="s">
        <v>68</v>
      </c>
      <c r="M331" s="3" t="s">
        <v>96</v>
      </c>
      <c r="N331" s="3" t="s">
        <v>94</v>
      </c>
      <c r="O331" s="3" t="s">
        <v>70</v>
      </c>
    </row>
    <row r="332" spans="1:20" ht="90">
      <c r="A332" s="2" t="s">
        <v>639</v>
      </c>
      <c r="B332" s="12">
        <f t="shared" si="29"/>
        <v>41</v>
      </c>
      <c r="C332" s="3">
        <v>5</v>
      </c>
      <c r="D332" s="3">
        <v>2</v>
      </c>
      <c r="E332" s="3">
        <v>1</v>
      </c>
      <c r="F332" s="3">
        <v>2</v>
      </c>
      <c r="G332" s="3">
        <v>2</v>
      </c>
      <c r="H332" s="3">
        <v>2</v>
      </c>
      <c r="I332" s="3">
        <v>2</v>
      </c>
      <c r="J332" s="3">
        <v>4</v>
      </c>
      <c r="K332" s="3">
        <v>5</v>
      </c>
      <c r="L332" s="3">
        <v>5</v>
      </c>
      <c r="M332" s="3">
        <v>4</v>
      </c>
      <c r="N332" s="3">
        <v>2</v>
      </c>
      <c r="O332" s="3">
        <v>5</v>
      </c>
      <c r="T332" s="3">
        <f t="shared" si="28"/>
        <v>3.1538461538461537</v>
      </c>
    </row>
    <row r="333" spans="1:20" ht="90">
      <c r="A333" s="2" t="s">
        <v>449</v>
      </c>
      <c r="B333" s="12">
        <f t="shared" si="29"/>
        <v>36</v>
      </c>
      <c r="C333" s="3">
        <v>4</v>
      </c>
      <c r="D333" s="3">
        <v>4</v>
      </c>
      <c r="E333" s="3">
        <v>2</v>
      </c>
      <c r="F333" s="3">
        <v>3</v>
      </c>
      <c r="G333" s="3">
        <v>1</v>
      </c>
      <c r="H333" s="3">
        <v>4</v>
      </c>
      <c r="I333" s="3">
        <v>1</v>
      </c>
      <c r="J333" s="3">
        <v>5</v>
      </c>
      <c r="K333" s="3">
        <v>1</v>
      </c>
      <c r="L333" s="3">
        <v>1</v>
      </c>
      <c r="M333" s="3">
        <v>1</v>
      </c>
      <c r="N333" s="3">
        <v>5</v>
      </c>
      <c r="O333" s="3">
        <v>4</v>
      </c>
      <c r="T333" s="3">
        <f t="shared" si="28"/>
        <v>2.7692307692307692</v>
      </c>
    </row>
    <row r="334" spans="1:20" ht="90">
      <c r="A334" s="2" t="s">
        <v>453</v>
      </c>
      <c r="B334" s="12">
        <f t="shared" si="29"/>
        <v>45</v>
      </c>
      <c r="C334" s="3">
        <v>2</v>
      </c>
      <c r="D334" s="3">
        <v>5</v>
      </c>
      <c r="E334" s="3">
        <v>5</v>
      </c>
      <c r="F334" s="3">
        <v>5</v>
      </c>
      <c r="G334" s="3">
        <v>5</v>
      </c>
      <c r="H334" s="3">
        <v>5</v>
      </c>
      <c r="I334" s="3">
        <v>3</v>
      </c>
      <c r="J334" s="3">
        <v>1</v>
      </c>
      <c r="K334" s="3">
        <v>2</v>
      </c>
      <c r="L334" s="3">
        <v>4</v>
      </c>
      <c r="M334" s="3">
        <v>3</v>
      </c>
      <c r="N334" s="3">
        <v>4</v>
      </c>
      <c r="O334" s="3">
        <v>1</v>
      </c>
      <c r="T334" s="3">
        <f t="shared" si="28"/>
        <v>3.4615384615384617</v>
      </c>
    </row>
    <row r="335" spans="1:20" ht="75">
      <c r="A335" s="1" t="s">
        <v>450</v>
      </c>
      <c r="B335" s="12">
        <f t="shared" si="29"/>
        <v>30</v>
      </c>
      <c r="C335" s="3">
        <v>1</v>
      </c>
      <c r="D335" s="3">
        <v>1</v>
      </c>
      <c r="E335" s="3">
        <v>4</v>
      </c>
      <c r="F335" s="3">
        <v>1</v>
      </c>
      <c r="G335" s="3">
        <v>3</v>
      </c>
      <c r="H335" s="3">
        <v>1</v>
      </c>
      <c r="I335" s="3">
        <v>5</v>
      </c>
      <c r="J335" s="3">
        <v>3</v>
      </c>
      <c r="K335" s="3">
        <v>4</v>
      </c>
      <c r="L335" s="3">
        <v>2</v>
      </c>
      <c r="M335" s="3">
        <v>2</v>
      </c>
      <c r="N335" s="3">
        <v>1</v>
      </c>
      <c r="O335" s="3">
        <v>2</v>
      </c>
      <c r="T335" s="3">
        <f t="shared" si="28"/>
        <v>2.3076923076923075</v>
      </c>
    </row>
    <row r="336" spans="1:20" ht="75">
      <c r="A336" s="2" t="s">
        <v>451</v>
      </c>
      <c r="B336" s="12">
        <f t="shared" si="29"/>
        <v>43</v>
      </c>
      <c r="C336" s="3">
        <v>3</v>
      </c>
      <c r="D336" s="3">
        <v>3</v>
      </c>
      <c r="E336" s="3">
        <v>3</v>
      </c>
      <c r="F336" s="3">
        <v>4</v>
      </c>
      <c r="G336" s="3">
        <v>4</v>
      </c>
      <c r="H336" s="3">
        <v>3</v>
      </c>
      <c r="I336" s="3">
        <v>4</v>
      </c>
      <c r="J336" s="3">
        <v>2</v>
      </c>
      <c r="K336" s="3">
        <v>3</v>
      </c>
      <c r="L336" s="3">
        <v>3</v>
      </c>
      <c r="M336" s="3">
        <v>5</v>
      </c>
      <c r="N336" s="3">
        <v>3</v>
      </c>
      <c r="O336" s="3">
        <v>3</v>
      </c>
      <c r="T336" s="3">
        <f t="shared" si="28"/>
        <v>3.3076923076923075</v>
      </c>
    </row>
    <row r="339" spans="1:20">
      <c r="A339" s="7" t="s">
        <v>351</v>
      </c>
      <c r="C339" s="3" t="s">
        <v>34</v>
      </c>
      <c r="D339" s="3" t="s">
        <v>98</v>
      </c>
      <c r="E339" s="3" t="s">
        <v>72</v>
      </c>
      <c r="F339" s="3" t="s">
        <v>100</v>
      </c>
      <c r="G339" s="3" t="s">
        <v>74</v>
      </c>
      <c r="H339" s="3" t="s">
        <v>83</v>
      </c>
      <c r="I339" s="3" t="s">
        <v>68</v>
      </c>
      <c r="J339" s="3" t="s">
        <v>70</v>
      </c>
      <c r="K339" s="3" t="s">
        <v>114</v>
      </c>
      <c r="L339" s="3" t="s">
        <v>96</v>
      </c>
      <c r="M339" s="3" t="s">
        <v>94</v>
      </c>
      <c r="N339" s="3" t="s">
        <v>109</v>
      </c>
      <c r="O339" s="3" t="s">
        <v>71</v>
      </c>
    </row>
    <row r="340" spans="1:20" ht="75">
      <c r="A340" s="1" t="s">
        <v>454</v>
      </c>
      <c r="B340" s="12">
        <f t="shared" si="29"/>
        <v>31</v>
      </c>
      <c r="C340" s="3">
        <v>3</v>
      </c>
      <c r="D340" s="3">
        <v>2</v>
      </c>
      <c r="E340" s="3">
        <v>5</v>
      </c>
      <c r="F340" s="3">
        <v>1</v>
      </c>
      <c r="G340" s="3">
        <v>2</v>
      </c>
      <c r="H340" s="3">
        <v>2</v>
      </c>
      <c r="I340" s="3">
        <v>5</v>
      </c>
      <c r="J340" s="3">
        <v>4</v>
      </c>
      <c r="K340" s="3">
        <v>2</v>
      </c>
      <c r="L340" s="3">
        <v>1</v>
      </c>
      <c r="M340" s="3">
        <v>1</v>
      </c>
      <c r="N340" s="3">
        <v>1</v>
      </c>
      <c r="O340" s="3">
        <v>2</v>
      </c>
      <c r="T340" s="3">
        <f t="shared" si="28"/>
        <v>2.3846153846153846</v>
      </c>
    </row>
    <row r="341" spans="1:20" ht="105">
      <c r="A341" s="2" t="s">
        <v>455</v>
      </c>
      <c r="B341" s="12">
        <f t="shared" si="29"/>
        <v>47</v>
      </c>
      <c r="C341" s="3">
        <v>4</v>
      </c>
      <c r="D341" s="3">
        <v>5</v>
      </c>
      <c r="E341" s="3">
        <v>3</v>
      </c>
      <c r="F341" s="3">
        <v>4</v>
      </c>
      <c r="G341" s="3">
        <v>3</v>
      </c>
      <c r="H341" s="3">
        <v>5</v>
      </c>
      <c r="I341" s="3">
        <v>4</v>
      </c>
      <c r="J341" s="3">
        <v>1</v>
      </c>
      <c r="K341" s="3">
        <v>4</v>
      </c>
      <c r="L341" s="3">
        <v>3</v>
      </c>
      <c r="M341" s="3">
        <v>3</v>
      </c>
      <c r="N341" s="3">
        <v>4</v>
      </c>
      <c r="O341" s="3">
        <v>4</v>
      </c>
      <c r="T341" s="3">
        <f t="shared" si="28"/>
        <v>3.6153846153846154</v>
      </c>
    </row>
    <row r="342" spans="1:20" ht="75">
      <c r="A342" s="2" t="s">
        <v>456</v>
      </c>
      <c r="B342" s="12">
        <f t="shared" si="29"/>
        <v>25</v>
      </c>
      <c r="C342" s="3">
        <v>1</v>
      </c>
      <c r="D342" s="3">
        <v>3</v>
      </c>
      <c r="E342" s="3">
        <v>2</v>
      </c>
      <c r="F342" s="3">
        <v>2</v>
      </c>
      <c r="G342" s="3">
        <v>1</v>
      </c>
      <c r="H342" s="3">
        <v>1</v>
      </c>
      <c r="I342" s="3">
        <v>2</v>
      </c>
      <c r="J342" s="3">
        <v>3</v>
      </c>
      <c r="K342" s="3">
        <v>3</v>
      </c>
      <c r="L342" s="3">
        <v>2</v>
      </c>
      <c r="M342" s="3">
        <v>2</v>
      </c>
      <c r="N342" s="3">
        <v>2</v>
      </c>
      <c r="O342" s="3">
        <v>1</v>
      </c>
      <c r="T342" s="3">
        <f t="shared" si="28"/>
        <v>1.9230769230769231</v>
      </c>
    </row>
    <row r="343" spans="1:20" ht="75">
      <c r="A343" s="1" t="s">
        <v>457</v>
      </c>
      <c r="B343" s="12">
        <f t="shared" si="29"/>
        <v>40</v>
      </c>
      <c r="C343" s="3">
        <v>2</v>
      </c>
      <c r="D343" s="3">
        <v>4</v>
      </c>
      <c r="E343" s="3">
        <v>1</v>
      </c>
      <c r="F343" s="3">
        <v>3</v>
      </c>
      <c r="G343" s="3">
        <v>4</v>
      </c>
      <c r="H343" s="3">
        <v>4</v>
      </c>
      <c r="I343" s="3">
        <v>3</v>
      </c>
      <c r="J343" s="3">
        <v>2</v>
      </c>
      <c r="K343" s="3">
        <v>1</v>
      </c>
      <c r="L343" s="3">
        <v>5</v>
      </c>
      <c r="M343" s="3">
        <v>5</v>
      </c>
      <c r="N343" s="3">
        <v>3</v>
      </c>
      <c r="O343" s="3">
        <v>3</v>
      </c>
      <c r="T343" s="3">
        <f t="shared" si="28"/>
        <v>3.0769230769230771</v>
      </c>
    </row>
    <row r="344" spans="1:20" ht="75">
      <c r="A344" s="2" t="s">
        <v>458</v>
      </c>
      <c r="B344" s="12">
        <f t="shared" si="29"/>
        <v>52</v>
      </c>
      <c r="C344" s="3">
        <v>5</v>
      </c>
      <c r="D344" s="3">
        <v>1</v>
      </c>
      <c r="E344" s="3">
        <v>4</v>
      </c>
      <c r="F344" s="3">
        <v>5</v>
      </c>
      <c r="G344" s="3">
        <v>5</v>
      </c>
      <c r="H344" s="3">
        <v>3</v>
      </c>
      <c r="I344" s="3">
        <v>1</v>
      </c>
      <c r="J344" s="3">
        <v>5</v>
      </c>
      <c r="K344" s="3">
        <v>5</v>
      </c>
      <c r="L344" s="3">
        <v>4</v>
      </c>
      <c r="M344" s="3">
        <v>4</v>
      </c>
      <c r="N344" s="3">
        <v>5</v>
      </c>
      <c r="O344" s="3">
        <v>5</v>
      </c>
      <c r="T344" s="3">
        <f t="shared" si="28"/>
        <v>4</v>
      </c>
    </row>
    <row r="345" spans="1:20">
      <c r="A345" s="7" t="s">
        <v>352</v>
      </c>
      <c r="C345" s="3" t="s">
        <v>72</v>
      </c>
      <c r="D345" s="3" t="s">
        <v>98</v>
      </c>
      <c r="E345" s="3" t="s">
        <v>83</v>
      </c>
      <c r="F345" s="3" t="s">
        <v>68</v>
      </c>
      <c r="G345" s="3" t="s">
        <v>74</v>
      </c>
      <c r="H345" s="3" t="s">
        <v>70</v>
      </c>
      <c r="I345" s="3" t="s">
        <v>114</v>
      </c>
      <c r="J345" s="3" t="s">
        <v>100</v>
      </c>
      <c r="K345" s="3" t="s">
        <v>94</v>
      </c>
      <c r="L345" s="3" t="s">
        <v>109</v>
      </c>
      <c r="M345" s="3" t="s">
        <v>96</v>
      </c>
      <c r="N345" s="3" t="s">
        <v>34</v>
      </c>
      <c r="O345" s="3" t="s">
        <v>71</v>
      </c>
    </row>
    <row r="346" spans="1:20" ht="90">
      <c r="A346" s="1" t="s">
        <v>459</v>
      </c>
      <c r="B346" s="12">
        <f t="shared" si="29"/>
        <v>40</v>
      </c>
      <c r="C346" s="3">
        <v>3</v>
      </c>
      <c r="D346" s="3">
        <v>2</v>
      </c>
      <c r="E346" s="3">
        <v>5</v>
      </c>
      <c r="F346" s="3">
        <v>3</v>
      </c>
      <c r="G346" s="3">
        <v>5</v>
      </c>
      <c r="H346" s="3">
        <v>2</v>
      </c>
      <c r="I346" s="3">
        <v>2</v>
      </c>
      <c r="J346" s="3">
        <v>2</v>
      </c>
      <c r="K346" s="3">
        <v>4</v>
      </c>
      <c r="L346" s="3">
        <v>4</v>
      </c>
      <c r="M346" s="3">
        <v>2</v>
      </c>
      <c r="N346" s="3">
        <v>2</v>
      </c>
      <c r="O346" s="3">
        <v>4</v>
      </c>
      <c r="T346" s="3">
        <f t="shared" si="28"/>
        <v>3.0769230769230771</v>
      </c>
    </row>
    <row r="347" spans="1:20" ht="90">
      <c r="A347" s="1" t="s">
        <v>503</v>
      </c>
      <c r="B347" s="12">
        <f t="shared" si="29"/>
        <v>50</v>
      </c>
      <c r="C347" s="3">
        <v>4</v>
      </c>
      <c r="D347" s="3">
        <v>3</v>
      </c>
      <c r="E347" s="3">
        <v>4</v>
      </c>
      <c r="F347" s="3">
        <v>5</v>
      </c>
      <c r="G347" s="3">
        <v>4</v>
      </c>
      <c r="H347" s="3">
        <v>4</v>
      </c>
      <c r="I347" s="3">
        <v>3</v>
      </c>
      <c r="J347" s="3">
        <v>4</v>
      </c>
      <c r="K347" s="3">
        <v>5</v>
      </c>
      <c r="L347" s="3">
        <v>5</v>
      </c>
      <c r="M347" s="3">
        <v>1</v>
      </c>
      <c r="N347" s="3">
        <v>3</v>
      </c>
      <c r="O347" s="3">
        <v>5</v>
      </c>
      <c r="T347" s="3">
        <f t="shared" si="28"/>
        <v>3.8461538461538463</v>
      </c>
    </row>
    <row r="348" spans="1:20" ht="75">
      <c r="A348" s="2" t="s">
        <v>460</v>
      </c>
      <c r="B348" s="12">
        <f t="shared" si="29"/>
        <v>22</v>
      </c>
      <c r="C348" s="3">
        <v>1</v>
      </c>
      <c r="D348" s="3">
        <v>1</v>
      </c>
      <c r="E348" s="3">
        <v>3</v>
      </c>
      <c r="F348" s="3">
        <v>1</v>
      </c>
      <c r="G348" s="3">
        <v>2</v>
      </c>
      <c r="H348" s="3">
        <v>1</v>
      </c>
      <c r="I348" s="3">
        <v>1</v>
      </c>
      <c r="J348" s="3">
        <v>1</v>
      </c>
      <c r="K348" s="3">
        <v>2</v>
      </c>
      <c r="L348" s="3">
        <v>1</v>
      </c>
      <c r="M348" s="3">
        <v>5</v>
      </c>
      <c r="N348" s="3">
        <v>1</v>
      </c>
      <c r="O348" s="3">
        <v>2</v>
      </c>
      <c r="T348" s="3">
        <f t="shared" si="28"/>
        <v>1.6923076923076923</v>
      </c>
    </row>
    <row r="349" spans="1:20" ht="90">
      <c r="A349" s="1" t="s">
        <v>461</v>
      </c>
      <c r="B349" s="12">
        <f t="shared" si="29"/>
        <v>36</v>
      </c>
      <c r="C349" s="3">
        <v>2</v>
      </c>
      <c r="D349" s="3">
        <v>4</v>
      </c>
      <c r="E349" s="3">
        <v>2</v>
      </c>
      <c r="F349" s="3">
        <v>2</v>
      </c>
      <c r="G349" s="3">
        <v>1</v>
      </c>
      <c r="H349" s="3">
        <v>3</v>
      </c>
      <c r="I349" s="3">
        <v>4</v>
      </c>
      <c r="J349" s="3">
        <v>3</v>
      </c>
      <c r="K349" s="3">
        <v>1</v>
      </c>
      <c r="L349" s="3">
        <v>3</v>
      </c>
      <c r="M349" s="3">
        <v>4</v>
      </c>
      <c r="N349" s="3">
        <v>4</v>
      </c>
      <c r="O349" s="3">
        <v>3</v>
      </c>
      <c r="T349" s="3">
        <f t="shared" si="28"/>
        <v>2.7692307692307692</v>
      </c>
    </row>
    <row r="350" spans="1:20" ht="90">
      <c r="A350" s="2" t="s">
        <v>462</v>
      </c>
      <c r="B350" s="12">
        <f t="shared" si="29"/>
        <v>47</v>
      </c>
      <c r="C350" s="3">
        <v>5</v>
      </c>
      <c r="D350" s="3">
        <v>5</v>
      </c>
      <c r="E350" s="3">
        <v>1</v>
      </c>
      <c r="F350" s="3">
        <v>4</v>
      </c>
      <c r="G350" s="3">
        <v>3</v>
      </c>
      <c r="H350" s="3">
        <v>5</v>
      </c>
      <c r="I350" s="3">
        <v>5</v>
      </c>
      <c r="J350" s="3">
        <v>5</v>
      </c>
      <c r="K350" s="3">
        <v>3</v>
      </c>
      <c r="L350" s="3">
        <v>2</v>
      </c>
      <c r="M350" s="3">
        <v>3</v>
      </c>
      <c r="N350" s="3">
        <v>5</v>
      </c>
      <c r="O350" s="3">
        <v>1</v>
      </c>
      <c r="T350" s="3">
        <f t="shared" si="28"/>
        <v>3.6153846153846154</v>
      </c>
    </row>
    <row r="351" spans="1:20">
      <c r="A351" s="7" t="s">
        <v>353</v>
      </c>
      <c r="C351" s="3" t="s">
        <v>72</v>
      </c>
      <c r="D351" s="3" t="s">
        <v>83</v>
      </c>
      <c r="E351" s="3" t="s">
        <v>68</v>
      </c>
      <c r="F351" s="3" t="s">
        <v>74</v>
      </c>
      <c r="G351" s="3" t="s">
        <v>70</v>
      </c>
      <c r="H351" s="3" t="s">
        <v>516</v>
      </c>
      <c r="I351" s="3" t="s">
        <v>100</v>
      </c>
      <c r="J351" s="3" t="s">
        <v>98</v>
      </c>
      <c r="K351" s="3" t="s">
        <v>109</v>
      </c>
      <c r="L351" s="3" t="s">
        <v>96</v>
      </c>
      <c r="M351" s="3" t="s">
        <v>94</v>
      </c>
      <c r="N351" s="3" t="s">
        <v>34</v>
      </c>
      <c r="O351" s="3" t="s">
        <v>71</v>
      </c>
    </row>
    <row r="352" spans="1:20" ht="60">
      <c r="A352" s="1" t="s">
        <v>463</v>
      </c>
      <c r="B352" s="12">
        <f t="shared" si="29"/>
        <v>45</v>
      </c>
      <c r="C352" s="3">
        <v>5</v>
      </c>
      <c r="D352" s="3">
        <v>2</v>
      </c>
      <c r="E352" s="3">
        <v>3</v>
      </c>
      <c r="F352" s="3">
        <v>1</v>
      </c>
      <c r="G352" s="3">
        <v>2</v>
      </c>
      <c r="H352" s="3">
        <v>3</v>
      </c>
      <c r="I352" s="3">
        <v>5</v>
      </c>
      <c r="J352" s="3">
        <v>5</v>
      </c>
      <c r="K352" s="3">
        <v>5</v>
      </c>
      <c r="L352" s="3">
        <v>5</v>
      </c>
      <c r="M352" s="3">
        <v>1</v>
      </c>
      <c r="N352" s="3">
        <v>5</v>
      </c>
      <c r="O352" s="3">
        <v>3</v>
      </c>
      <c r="T352" s="3">
        <f t="shared" si="28"/>
        <v>3.4615384615384617</v>
      </c>
    </row>
    <row r="353" spans="1:20" ht="90">
      <c r="A353" s="2" t="s">
        <v>464</v>
      </c>
      <c r="B353" s="12">
        <f t="shared" si="29"/>
        <v>38</v>
      </c>
      <c r="C353" s="3">
        <v>2</v>
      </c>
      <c r="D353" s="3">
        <v>1</v>
      </c>
      <c r="E353" s="3">
        <v>4</v>
      </c>
      <c r="F353" s="3">
        <v>3</v>
      </c>
      <c r="G353" s="3">
        <v>5</v>
      </c>
      <c r="H353" s="3">
        <v>2</v>
      </c>
      <c r="I353" s="3">
        <v>2</v>
      </c>
      <c r="J353" s="3">
        <v>3</v>
      </c>
      <c r="K353" s="3">
        <v>3</v>
      </c>
      <c r="L353" s="3">
        <v>4</v>
      </c>
      <c r="M353" s="3">
        <v>3</v>
      </c>
      <c r="N353" s="3">
        <v>2</v>
      </c>
      <c r="O353" s="3">
        <v>4</v>
      </c>
      <c r="T353" s="3">
        <f t="shared" si="28"/>
        <v>2.9230769230769229</v>
      </c>
    </row>
    <row r="354" spans="1:20" ht="75">
      <c r="A354" s="1" t="s">
        <v>470</v>
      </c>
      <c r="B354" s="12">
        <f t="shared" si="29"/>
        <v>44</v>
      </c>
      <c r="C354" s="3">
        <v>3</v>
      </c>
      <c r="D354" s="3">
        <v>3</v>
      </c>
      <c r="E354" s="3">
        <v>5</v>
      </c>
      <c r="F354" s="3">
        <v>4</v>
      </c>
      <c r="G354" s="3">
        <v>4</v>
      </c>
      <c r="H354" s="3">
        <v>5</v>
      </c>
      <c r="I354" s="3">
        <v>3</v>
      </c>
      <c r="J354" s="3">
        <v>4</v>
      </c>
      <c r="K354" s="3">
        <v>2</v>
      </c>
      <c r="L354" s="3">
        <v>2</v>
      </c>
      <c r="M354" s="3">
        <v>4</v>
      </c>
      <c r="N354" s="3">
        <v>3</v>
      </c>
      <c r="O354" s="3">
        <v>2</v>
      </c>
      <c r="T354" s="3">
        <f t="shared" si="28"/>
        <v>3.3846153846153846</v>
      </c>
    </row>
    <row r="355" spans="1:20" ht="90">
      <c r="A355" s="2" t="s">
        <v>465</v>
      </c>
      <c r="B355" s="12">
        <f t="shared" si="29"/>
        <v>37</v>
      </c>
      <c r="C355" s="3">
        <v>4</v>
      </c>
      <c r="D355" s="3">
        <v>4</v>
      </c>
      <c r="E355" s="3">
        <v>2</v>
      </c>
      <c r="F355" s="3">
        <v>5</v>
      </c>
      <c r="G355" s="3">
        <v>3</v>
      </c>
      <c r="H355" s="3">
        <v>4</v>
      </c>
      <c r="I355" s="3">
        <v>4</v>
      </c>
      <c r="J355" s="3">
        <v>2</v>
      </c>
      <c r="K355" s="3">
        <v>1</v>
      </c>
      <c r="L355" s="3">
        <v>1</v>
      </c>
      <c r="M355" s="3">
        <v>5</v>
      </c>
      <c r="N355" s="3">
        <v>1</v>
      </c>
      <c r="O355" s="3">
        <v>1</v>
      </c>
      <c r="T355" s="3">
        <f t="shared" si="28"/>
        <v>2.8461538461538463</v>
      </c>
    </row>
    <row r="356" spans="1:20" ht="90">
      <c r="A356" s="2" t="s">
        <v>640</v>
      </c>
      <c r="B356" s="12">
        <f t="shared" si="29"/>
        <v>31</v>
      </c>
      <c r="C356" s="3">
        <v>1</v>
      </c>
      <c r="D356" s="3">
        <v>5</v>
      </c>
      <c r="E356" s="3">
        <v>1</v>
      </c>
      <c r="F356" s="3">
        <v>2</v>
      </c>
      <c r="G356" s="3">
        <v>1</v>
      </c>
      <c r="H356" s="3">
        <v>1</v>
      </c>
      <c r="I356" s="3">
        <v>1</v>
      </c>
      <c r="J356" s="3">
        <v>1</v>
      </c>
      <c r="K356" s="3">
        <v>4</v>
      </c>
      <c r="L356" s="3">
        <v>3</v>
      </c>
      <c r="M356" s="3">
        <v>2</v>
      </c>
      <c r="N356" s="3">
        <v>4</v>
      </c>
      <c r="O356" s="3">
        <v>5</v>
      </c>
      <c r="T356" s="3">
        <f t="shared" si="28"/>
        <v>2.3846153846153846</v>
      </c>
    </row>
    <row r="357" spans="1:20">
      <c r="A357" s="7" t="s">
        <v>354</v>
      </c>
      <c r="C357" s="3" t="s">
        <v>72</v>
      </c>
      <c r="D357" s="3" t="s">
        <v>68</v>
      </c>
      <c r="E357" s="3" t="s">
        <v>74</v>
      </c>
      <c r="F357" s="3" t="s">
        <v>83</v>
      </c>
      <c r="G357" s="3" t="s">
        <v>70</v>
      </c>
      <c r="H357" s="3" t="s">
        <v>516</v>
      </c>
      <c r="I357" s="3" t="s">
        <v>100</v>
      </c>
      <c r="J357" s="3" t="s">
        <v>109</v>
      </c>
      <c r="K357" s="3" t="s">
        <v>94</v>
      </c>
      <c r="L357" s="3" t="s">
        <v>522</v>
      </c>
      <c r="M357" s="3" t="s">
        <v>71</v>
      </c>
      <c r="N357" s="3" t="s">
        <v>98</v>
      </c>
    </row>
    <row r="358" spans="1:20" ht="90">
      <c r="A358" s="2" t="s">
        <v>466</v>
      </c>
      <c r="B358" s="12">
        <f t="shared" si="29"/>
        <v>47</v>
      </c>
      <c r="C358" s="3">
        <v>4</v>
      </c>
      <c r="D358" s="3">
        <v>5</v>
      </c>
      <c r="E358" s="3">
        <v>5</v>
      </c>
      <c r="F358" s="3">
        <v>3</v>
      </c>
      <c r="G358" s="3">
        <v>3</v>
      </c>
      <c r="H358" s="3">
        <v>4</v>
      </c>
      <c r="I358" s="3">
        <v>5</v>
      </c>
      <c r="J358" s="3">
        <v>3</v>
      </c>
      <c r="K358" s="3">
        <v>4</v>
      </c>
      <c r="L358" s="3">
        <v>5</v>
      </c>
      <c r="M358" s="3">
        <v>3</v>
      </c>
      <c r="N358" s="3">
        <v>3</v>
      </c>
      <c r="T358" s="3">
        <f t="shared" si="28"/>
        <v>3.9166666666666665</v>
      </c>
    </row>
    <row r="359" spans="1:20" ht="75">
      <c r="A359" s="1" t="s">
        <v>467</v>
      </c>
      <c r="B359" s="12">
        <f t="shared" si="29"/>
        <v>46</v>
      </c>
      <c r="C359" s="3">
        <v>5</v>
      </c>
      <c r="D359" s="3">
        <v>3</v>
      </c>
      <c r="E359" s="3">
        <v>3</v>
      </c>
      <c r="F359" s="3">
        <v>5</v>
      </c>
      <c r="G359" s="3">
        <v>5</v>
      </c>
      <c r="H359" s="3">
        <v>5</v>
      </c>
      <c r="I359" s="3">
        <v>2</v>
      </c>
      <c r="J359" s="3">
        <v>4</v>
      </c>
      <c r="K359" s="3">
        <v>3</v>
      </c>
      <c r="L359" s="3">
        <v>3</v>
      </c>
      <c r="M359" s="3">
        <v>4</v>
      </c>
      <c r="N359" s="3">
        <v>4</v>
      </c>
      <c r="T359" s="3">
        <f t="shared" si="28"/>
        <v>3.8333333333333335</v>
      </c>
    </row>
    <row r="360" spans="1:20" ht="90">
      <c r="A360" s="2" t="s">
        <v>468</v>
      </c>
      <c r="B360" s="12">
        <f t="shared" si="29"/>
        <v>14</v>
      </c>
      <c r="C360" s="3">
        <v>1</v>
      </c>
      <c r="D360" s="3">
        <v>1</v>
      </c>
      <c r="E360" s="3">
        <v>1</v>
      </c>
      <c r="F360" s="3">
        <v>1</v>
      </c>
      <c r="G360" s="3">
        <v>1</v>
      </c>
      <c r="H360" s="3">
        <v>3</v>
      </c>
      <c r="I360" s="3">
        <v>1</v>
      </c>
      <c r="J360" s="3">
        <v>1</v>
      </c>
      <c r="K360" s="3">
        <v>1</v>
      </c>
      <c r="L360" s="3">
        <v>1</v>
      </c>
      <c r="M360" s="3">
        <v>1</v>
      </c>
      <c r="N360" s="3">
        <v>1</v>
      </c>
      <c r="T360" s="3">
        <f t="shared" si="28"/>
        <v>1.1666666666666667</v>
      </c>
    </row>
    <row r="361" spans="1:20" ht="75">
      <c r="A361" s="2" t="s">
        <v>471</v>
      </c>
      <c r="B361" s="12">
        <f t="shared" si="29"/>
        <v>41</v>
      </c>
      <c r="C361" s="3">
        <v>2</v>
      </c>
      <c r="D361" s="3">
        <v>4</v>
      </c>
      <c r="E361" s="3">
        <v>4</v>
      </c>
      <c r="F361" s="3">
        <v>4</v>
      </c>
      <c r="G361" s="3">
        <v>2</v>
      </c>
      <c r="H361" s="3">
        <v>1</v>
      </c>
      <c r="I361" s="3">
        <v>3</v>
      </c>
      <c r="J361" s="3">
        <v>5</v>
      </c>
      <c r="K361" s="3">
        <v>5</v>
      </c>
      <c r="L361" s="3">
        <v>4</v>
      </c>
      <c r="M361" s="3">
        <v>5</v>
      </c>
      <c r="N361" s="3">
        <v>2</v>
      </c>
      <c r="T361" s="3">
        <f t="shared" si="28"/>
        <v>3.4166666666666665</v>
      </c>
    </row>
    <row r="362" spans="1:20" ht="75">
      <c r="A362" s="2" t="s">
        <v>469</v>
      </c>
      <c r="B362" s="12">
        <f t="shared" si="29"/>
        <v>32</v>
      </c>
      <c r="C362" s="3">
        <v>3</v>
      </c>
      <c r="D362" s="3">
        <v>2</v>
      </c>
      <c r="E362" s="3">
        <v>2</v>
      </c>
      <c r="F362" s="3">
        <v>2</v>
      </c>
      <c r="G362" s="3">
        <v>4</v>
      </c>
      <c r="H362" s="3">
        <v>2</v>
      </c>
      <c r="I362" s="3">
        <v>4</v>
      </c>
      <c r="J362" s="3">
        <v>2</v>
      </c>
      <c r="K362" s="3">
        <v>2</v>
      </c>
      <c r="L362" s="3">
        <v>2</v>
      </c>
      <c r="M362" s="3">
        <v>2</v>
      </c>
      <c r="N362" s="3">
        <v>5</v>
      </c>
      <c r="T362" s="3">
        <f t="shared" si="28"/>
        <v>2.6666666666666665</v>
      </c>
    </row>
    <row r="365" spans="1:20">
      <c r="A365" s="7" t="s">
        <v>472</v>
      </c>
      <c r="C365" s="3" t="s">
        <v>83</v>
      </c>
      <c r="D365" s="3" t="s">
        <v>71</v>
      </c>
      <c r="E365" s="3" t="s">
        <v>74</v>
      </c>
      <c r="F365" s="3" t="s">
        <v>98</v>
      </c>
      <c r="G365" s="3" t="s">
        <v>96</v>
      </c>
      <c r="H365" s="3" t="s">
        <v>114</v>
      </c>
      <c r="I365" s="3" t="s">
        <v>34</v>
      </c>
      <c r="J365" s="3" t="s">
        <v>67</v>
      </c>
    </row>
    <row r="366" spans="1:20" ht="75">
      <c r="A366" s="1" t="s">
        <v>504</v>
      </c>
      <c r="B366" s="12">
        <f t="shared" si="29"/>
        <v>15</v>
      </c>
      <c r="C366" s="3">
        <v>4</v>
      </c>
      <c r="D366" s="3">
        <v>1</v>
      </c>
      <c r="E366" s="3">
        <v>3</v>
      </c>
      <c r="F366" s="3">
        <v>2</v>
      </c>
      <c r="G366" s="3">
        <v>2</v>
      </c>
      <c r="H366" s="3">
        <v>1</v>
      </c>
      <c r="I366" s="3">
        <v>1</v>
      </c>
      <c r="J366" s="3">
        <v>1</v>
      </c>
      <c r="T366" s="3">
        <f t="shared" si="28"/>
        <v>1.875</v>
      </c>
    </row>
    <row r="367" spans="1:20" ht="75">
      <c r="A367" s="1" t="s">
        <v>523</v>
      </c>
      <c r="B367" s="12">
        <f t="shared" si="29"/>
        <v>31</v>
      </c>
      <c r="C367" s="3">
        <v>5</v>
      </c>
      <c r="D367" s="3">
        <v>5</v>
      </c>
      <c r="E367" s="3">
        <v>4</v>
      </c>
      <c r="F367" s="3">
        <v>3</v>
      </c>
      <c r="G367" s="3">
        <v>4</v>
      </c>
      <c r="H367" s="3">
        <v>2</v>
      </c>
      <c r="I367" s="3">
        <v>3</v>
      </c>
      <c r="J367" s="3">
        <v>5</v>
      </c>
      <c r="T367" s="3">
        <f t="shared" si="28"/>
        <v>3.875</v>
      </c>
    </row>
    <row r="368" spans="1:20" ht="75">
      <c r="A368" s="2" t="s">
        <v>505</v>
      </c>
      <c r="B368" s="12">
        <f t="shared" si="29"/>
        <v>28</v>
      </c>
      <c r="C368" s="3">
        <v>3</v>
      </c>
      <c r="D368" s="3">
        <v>2</v>
      </c>
      <c r="E368" s="3">
        <v>5</v>
      </c>
      <c r="F368" s="3">
        <v>5</v>
      </c>
      <c r="G368" s="3">
        <v>5</v>
      </c>
      <c r="H368" s="3">
        <v>3</v>
      </c>
      <c r="I368" s="3">
        <v>2</v>
      </c>
      <c r="J368" s="3">
        <v>3</v>
      </c>
      <c r="T368" s="3">
        <f t="shared" si="28"/>
        <v>3.5</v>
      </c>
    </row>
    <row r="369" spans="1:20" ht="75">
      <c r="A369" s="2" t="s">
        <v>506</v>
      </c>
      <c r="B369" s="12">
        <f t="shared" si="29"/>
        <v>19</v>
      </c>
      <c r="C369" s="3">
        <v>1</v>
      </c>
      <c r="D369" s="3">
        <v>4</v>
      </c>
      <c r="E369" s="3">
        <v>2</v>
      </c>
      <c r="F369" s="3">
        <v>1</v>
      </c>
      <c r="G369" s="3">
        <v>1</v>
      </c>
      <c r="H369" s="3">
        <v>4</v>
      </c>
      <c r="I369" s="3">
        <v>4</v>
      </c>
      <c r="J369" s="3">
        <v>2</v>
      </c>
      <c r="T369" s="3">
        <f t="shared" si="28"/>
        <v>2.375</v>
      </c>
    </row>
    <row r="370" spans="1:20" ht="75">
      <c r="A370" s="1" t="s">
        <v>507</v>
      </c>
      <c r="B370" s="12">
        <f t="shared" si="29"/>
        <v>27</v>
      </c>
      <c r="C370" s="3">
        <v>2</v>
      </c>
      <c r="D370" s="3">
        <v>3</v>
      </c>
      <c r="E370" s="3">
        <v>1</v>
      </c>
      <c r="F370" s="3">
        <v>4</v>
      </c>
      <c r="G370" s="3">
        <v>3</v>
      </c>
      <c r="H370" s="3">
        <v>5</v>
      </c>
      <c r="I370" s="3">
        <v>5</v>
      </c>
      <c r="J370" s="3">
        <v>4</v>
      </c>
      <c r="T370" s="3">
        <f t="shared" si="28"/>
        <v>3.375</v>
      </c>
    </row>
    <row r="371" spans="1:20">
      <c r="A371" s="7" t="s">
        <v>473</v>
      </c>
      <c r="C371" s="3" t="s">
        <v>83</v>
      </c>
      <c r="D371" s="3" t="s">
        <v>71</v>
      </c>
      <c r="E371" s="3" t="s">
        <v>74</v>
      </c>
      <c r="F371" s="3" t="s">
        <v>98</v>
      </c>
      <c r="G371" s="3" t="s">
        <v>34</v>
      </c>
      <c r="H371" s="3" t="s">
        <v>96</v>
      </c>
      <c r="I371" s="3" t="s">
        <v>114</v>
      </c>
      <c r="J371" s="3" t="s">
        <v>67</v>
      </c>
    </row>
    <row r="372" spans="1:20" ht="90">
      <c r="A372" s="1" t="s">
        <v>508</v>
      </c>
      <c r="B372" s="12">
        <f t="shared" si="29"/>
        <v>16</v>
      </c>
      <c r="C372" s="3">
        <v>4</v>
      </c>
      <c r="D372" s="3">
        <v>3</v>
      </c>
      <c r="E372" s="3">
        <v>1</v>
      </c>
      <c r="F372" s="3">
        <v>3</v>
      </c>
      <c r="G372" s="3">
        <v>2</v>
      </c>
      <c r="H372" s="3">
        <v>1</v>
      </c>
      <c r="I372" s="3">
        <v>1</v>
      </c>
      <c r="J372" s="3">
        <v>1</v>
      </c>
      <c r="T372" s="3">
        <f t="shared" si="28"/>
        <v>2</v>
      </c>
    </row>
    <row r="373" spans="1:20" ht="75">
      <c r="A373" s="2" t="s">
        <v>524</v>
      </c>
      <c r="B373" s="12">
        <f t="shared" si="29"/>
        <v>34</v>
      </c>
      <c r="C373" s="3">
        <v>5</v>
      </c>
      <c r="D373" s="3">
        <v>4</v>
      </c>
      <c r="E373" s="3">
        <v>5</v>
      </c>
      <c r="F373" s="3">
        <v>5</v>
      </c>
      <c r="G373" s="3">
        <v>4</v>
      </c>
      <c r="H373" s="3">
        <v>5</v>
      </c>
      <c r="I373" s="3">
        <v>3</v>
      </c>
      <c r="J373" s="3">
        <v>3</v>
      </c>
      <c r="T373" s="3">
        <f t="shared" si="28"/>
        <v>4.25</v>
      </c>
    </row>
    <row r="374" spans="1:20" ht="90">
      <c r="A374" s="2" t="s">
        <v>509</v>
      </c>
      <c r="B374" s="12">
        <f t="shared" si="29"/>
        <v>16</v>
      </c>
      <c r="C374" s="3">
        <v>3</v>
      </c>
      <c r="D374" s="3">
        <v>2</v>
      </c>
      <c r="E374" s="3">
        <v>2</v>
      </c>
      <c r="F374" s="3">
        <v>1</v>
      </c>
      <c r="G374" s="3">
        <v>1</v>
      </c>
      <c r="H374" s="3">
        <v>3</v>
      </c>
      <c r="I374" s="3">
        <v>2</v>
      </c>
      <c r="J374" s="3">
        <v>2</v>
      </c>
      <c r="T374" s="3">
        <f t="shared" si="28"/>
        <v>2</v>
      </c>
    </row>
    <row r="375" spans="1:20" ht="75">
      <c r="A375" s="2" t="s">
        <v>510</v>
      </c>
      <c r="B375" s="12">
        <f t="shared" si="29"/>
        <v>29</v>
      </c>
      <c r="C375" s="3">
        <v>2</v>
      </c>
      <c r="D375" s="3">
        <v>1</v>
      </c>
      <c r="E375" s="3">
        <v>4</v>
      </c>
      <c r="F375" s="3">
        <v>4</v>
      </c>
      <c r="G375" s="3">
        <v>5</v>
      </c>
      <c r="H375" s="3">
        <v>4</v>
      </c>
      <c r="I375" s="3">
        <v>5</v>
      </c>
      <c r="J375" s="3">
        <v>4</v>
      </c>
      <c r="T375" s="3">
        <f t="shared" si="28"/>
        <v>3.625</v>
      </c>
    </row>
    <row r="376" spans="1:20" ht="90">
      <c r="A376" s="2" t="s">
        <v>511</v>
      </c>
      <c r="B376" s="12">
        <f t="shared" si="29"/>
        <v>25</v>
      </c>
      <c r="C376" s="3">
        <v>1</v>
      </c>
      <c r="D376" s="3">
        <v>5</v>
      </c>
      <c r="E376" s="3">
        <v>3</v>
      </c>
      <c r="F376" s="3">
        <v>2</v>
      </c>
      <c r="G376" s="3">
        <v>3</v>
      </c>
      <c r="H376" s="3">
        <v>2</v>
      </c>
      <c r="I376" s="3">
        <v>4</v>
      </c>
      <c r="J376" s="3">
        <v>5</v>
      </c>
      <c r="T376" s="3">
        <f t="shared" si="28"/>
        <v>3.125</v>
      </c>
    </row>
    <row r="377" spans="1:20">
      <c r="A377" s="7" t="s">
        <v>474</v>
      </c>
      <c r="C377" s="3" t="s">
        <v>83</v>
      </c>
      <c r="D377" s="3" t="s">
        <v>71</v>
      </c>
      <c r="E377" s="3" t="s">
        <v>98</v>
      </c>
      <c r="F377" s="3" t="s">
        <v>74</v>
      </c>
      <c r="G377" s="3" t="s">
        <v>96</v>
      </c>
      <c r="H377" s="3" t="s">
        <v>114</v>
      </c>
      <c r="I377" s="3" t="s">
        <v>34</v>
      </c>
      <c r="J377" s="3" t="s">
        <v>67</v>
      </c>
    </row>
    <row r="378" spans="1:20" ht="90">
      <c r="A378" s="1" t="s">
        <v>512</v>
      </c>
      <c r="B378" s="12">
        <f t="shared" si="29"/>
        <v>22</v>
      </c>
      <c r="C378" s="3">
        <v>3</v>
      </c>
      <c r="D378" s="3">
        <v>2</v>
      </c>
      <c r="E378" s="3">
        <v>5</v>
      </c>
      <c r="F378" s="3">
        <v>2</v>
      </c>
      <c r="G378" s="3">
        <v>4</v>
      </c>
      <c r="H378" s="3">
        <v>2</v>
      </c>
      <c r="I378" s="3">
        <v>2</v>
      </c>
      <c r="J378" s="3">
        <v>2</v>
      </c>
      <c r="T378" s="3">
        <f t="shared" si="28"/>
        <v>2.75</v>
      </c>
    </row>
    <row r="379" spans="1:20" ht="75">
      <c r="A379" s="1" t="s">
        <v>513</v>
      </c>
      <c r="B379" s="12">
        <f t="shared" si="29"/>
        <v>20</v>
      </c>
      <c r="C379" s="3">
        <v>1</v>
      </c>
      <c r="D379" s="3">
        <v>3</v>
      </c>
      <c r="E379" s="3">
        <v>3</v>
      </c>
      <c r="F379" s="3">
        <v>5</v>
      </c>
      <c r="G379" s="3">
        <v>3</v>
      </c>
      <c r="H379" s="3">
        <v>1</v>
      </c>
      <c r="I379" s="3">
        <v>1</v>
      </c>
      <c r="J379" s="3">
        <v>3</v>
      </c>
      <c r="T379" s="3">
        <f t="shared" si="28"/>
        <v>2.5</v>
      </c>
    </row>
    <row r="380" spans="1:20" ht="75">
      <c r="A380" s="2" t="s">
        <v>514</v>
      </c>
      <c r="B380" s="12">
        <f t="shared" si="29"/>
        <v>17</v>
      </c>
      <c r="C380" s="3">
        <v>2</v>
      </c>
      <c r="D380" s="3">
        <v>1</v>
      </c>
      <c r="E380" s="3">
        <v>2</v>
      </c>
      <c r="F380" s="3">
        <v>4</v>
      </c>
      <c r="G380" s="3">
        <v>1</v>
      </c>
      <c r="H380" s="3">
        <v>3</v>
      </c>
      <c r="I380" s="3">
        <v>3</v>
      </c>
      <c r="J380" s="3">
        <v>1</v>
      </c>
      <c r="T380" s="3">
        <f t="shared" si="28"/>
        <v>2.125</v>
      </c>
    </row>
    <row r="381" spans="1:20" ht="90">
      <c r="A381" s="2" t="s">
        <v>515</v>
      </c>
      <c r="B381" s="12">
        <f t="shared" si="29"/>
        <v>34</v>
      </c>
      <c r="C381" s="3">
        <v>5</v>
      </c>
      <c r="D381" s="3">
        <v>5</v>
      </c>
      <c r="E381" s="3">
        <v>4</v>
      </c>
      <c r="F381" s="3">
        <v>3</v>
      </c>
      <c r="G381" s="3">
        <v>5</v>
      </c>
      <c r="H381" s="3">
        <v>4</v>
      </c>
      <c r="I381" s="3">
        <v>4</v>
      </c>
      <c r="J381" s="3">
        <v>4</v>
      </c>
      <c r="T381" s="3">
        <f t="shared" si="28"/>
        <v>4.25</v>
      </c>
    </row>
    <row r="382" spans="1:20" ht="75">
      <c r="A382" s="1" t="s">
        <v>525</v>
      </c>
      <c r="B382" s="12">
        <f t="shared" si="29"/>
        <v>27</v>
      </c>
      <c r="C382" s="3">
        <v>4</v>
      </c>
      <c r="D382" s="3">
        <v>4</v>
      </c>
      <c r="E382" s="3">
        <v>1</v>
      </c>
      <c r="F382" s="3">
        <v>1</v>
      </c>
      <c r="G382" s="3">
        <v>2</v>
      </c>
      <c r="H382" s="3">
        <v>5</v>
      </c>
      <c r="I382" s="3">
        <v>5</v>
      </c>
      <c r="J382" s="3">
        <v>5</v>
      </c>
      <c r="T382" s="3">
        <f t="shared" si="28"/>
        <v>3.375</v>
      </c>
    </row>
    <row r="383" spans="1:20">
      <c r="A383" s="7" t="s">
        <v>475</v>
      </c>
      <c r="C383" s="3" t="s">
        <v>83</v>
      </c>
      <c r="D383" s="3" t="s">
        <v>71</v>
      </c>
      <c r="E383" s="3" t="s">
        <v>74</v>
      </c>
      <c r="F383" s="3" t="s">
        <v>98</v>
      </c>
      <c r="G383" s="3" t="s">
        <v>114</v>
      </c>
      <c r="H383" s="3" t="s">
        <v>34</v>
      </c>
      <c r="I383" s="3" t="s">
        <v>67</v>
      </c>
    </row>
    <row r="384" spans="1:20" ht="90">
      <c r="A384" s="2" t="s">
        <v>517</v>
      </c>
      <c r="B384" s="12">
        <f t="shared" si="29"/>
        <v>19</v>
      </c>
      <c r="C384" s="3">
        <v>1</v>
      </c>
      <c r="D384" s="3">
        <v>4</v>
      </c>
      <c r="E384" s="3">
        <v>1</v>
      </c>
      <c r="F384" s="3">
        <v>5</v>
      </c>
      <c r="G384" s="3">
        <v>4</v>
      </c>
      <c r="H384" s="3">
        <v>3</v>
      </c>
      <c r="I384" s="3">
        <v>1</v>
      </c>
      <c r="T384" s="3">
        <f t="shared" si="28"/>
        <v>2.7142857142857144</v>
      </c>
    </row>
    <row r="385" spans="1:20" ht="90">
      <c r="A385" s="1" t="s">
        <v>518</v>
      </c>
      <c r="B385" s="12">
        <f t="shared" si="29"/>
        <v>16</v>
      </c>
      <c r="C385" s="3">
        <v>4</v>
      </c>
      <c r="D385" s="3">
        <v>2</v>
      </c>
      <c r="E385" s="3">
        <v>3</v>
      </c>
      <c r="F385" s="3">
        <v>2</v>
      </c>
      <c r="G385" s="3">
        <v>1</v>
      </c>
      <c r="H385" s="3">
        <v>1</v>
      </c>
      <c r="I385" s="3">
        <v>3</v>
      </c>
      <c r="T385" s="3">
        <f t="shared" si="28"/>
        <v>2.2857142857142856</v>
      </c>
    </row>
    <row r="386" spans="1:20" ht="90">
      <c r="A386" s="2" t="s">
        <v>519</v>
      </c>
      <c r="B386" s="12">
        <f t="shared" si="29"/>
        <v>30</v>
      </c>
      <c r="C386" s="3">
        <v>5</v>
      </c>
      <c r="D386" s="3">
        <v>5</v>
      </c>
      <c r="E386" s="3">
        <v>4</v>
      </c>
      <c r="F386" s="3">
        <v>1</v>
      </c>
      <c r="G386" s="3">
        <v>5</v>
      </c>
      <c r="H386" s="3">
        <v>5</v>
      </c>
      <c r="I386" s="3">
        <v>5</v>
      </c>
      <c r="T386" s="3">
        <f t="shared" si="28"/>
        <v>4.2857142857142856</v>
      </c>
    </row>
    <row r="387" spans="1:20" ht="75">
      <c r="A387" s="1" t="s">
        <v>520</v>
      </c>
      <c r="B387" s="12">
        <f t="shared" si="29"/>
        <v>25</v>
      </c>
      <c r="C387" s="3">
        <v>3</v>
      </c>
      <c r="D387" s="3">
        <v>3</v>
      </c>
      <c r="E387" s="3">
        <v>5</v>
      </c>
      <c r="F387" s="3">
        <v>3</v>
      </c>
      <c r="G387" s="3">
        <v>3</v>
      </c>
      <c r="H387" s="3">
        <v>4</v>
      </c>
      <c r="I387" s="3">
        <v>4</v>
      </c>
      <c r="T387" s="3">
        <f t="shared" ref="T387:T450" si="30">AVERAGE(C387:R387)</f>
        <v>3.5714285714285716</v>
      </c>
    </row>
    <row r="388" spans="1:20" ht="90">
      <c r="A388" s="1" t="s">
        <v>521</v>
      </c>
      <c r="B388" s="12">
        <f t="shared" ref="B388:B451" si="31">SUM(C388:R388)</f>
        <v>15</v>
      </c>
      <c r="C388" s="3">
        <v>2</v>
      </c>
      <c r="D388" s="3">
        <v>1</v>
      </c>
      <c r="E388" s="3">
        <v>2</v>
      </c>
      <c r="F388" s="3">
        <v>4</v>
      </c>
      <c r="G388" s="3">
        <v>2</v>
      </c>
      <c r="H388" s="3">
        <v>2</v>
      </c>
      <c r="I388" s="3">
        <v>2</v>
      </c>
      <c r="T388" s="3">
        <f t="shared" si="30"/>
        <v>2.1428571428571428</v>
      </c>
    </row>
    <row r="391" spans="1:20">
      <c r="A391" s="7" t="s">
        <v>601</v>
      </c>
      <c r="C391" s="3" t="s">
        <v>114</v>
      </c>
      <c r="D391" s="3" t="s">
        <v>100</v>
      </c>
      <c r="E391" s="3" t="s">
        <v>83</v>
      </c>
      <c r="F391" s="3" t="s">
        <v>96</v>
      </c>
      <c r="G391" s="3" t="s">
        <v>98</v>
      </c>
      <c r="H391" s="3" t="s">
        <v>74</v>
      </c>
      <c r="I391" s="3" t="s">
        <v>72</v>
      </c>
      <c r="J391" s="3" t="s">
        <v>94</v>
      </c>
      <c r="K391" s="3" t="s">
        <v>71</v>
      </c>
      <c r="L391" s="3" t="s">
        <v>68</v>
      </c>
      <c r="M391" s="3" t="s">
        <v>70</v>
      </c>
      <c r="N391" s="3" t="s">
        <v>522</v>
      </c>
      <c r="O391" s="3" t="s">
        <v>580</v>
      </c>
    </row>
    <row r="392" spans="1:20" ht="90">
      <c r="A392" s="2" t="s">
        <v>537</v>
      </c>
      <c r="B392" s="12">
        <f t="shared" si="31"/>
        <v>37</v>
      </c>
      <c r="C392" s="3">
        <v>4</v>
      </c>
      <c r="D392" s="3">
        <v>5</v>
      </c>
      <c r="E392" s="3">
        <v>2</v>
      </c>
      <c r="F392" s="3">
        <v>2</v>
      </c>
      <c r="G392" s="3">
        <v>1</v>
      </c>
      <c r="H392" s="3">
        <v>2</v>
      </c>
      <c r="I392" s="3">
        <v>3</v>
      </c>
      <c r="J392" s="3">
        <v>3</v>
      </c>
      <c r="K392" s="3">
        <v>3</v>
      </c>
      <c r="L392" s="3">
        <v>3</v>
      </c>
      <c r="M392" s="3">
        <v>3</v>
      </c>
      <c r="N392" s="3">
        <v>4</v>
      </c>
      <c r="O392" s="3">
        <v>2</v>
      </c>
      <c r="T392" s="3">
        <f t="shared" si="30"/>
        <v>2.8461538461538463</v>
      </c>
    </row>
    <row r="393" spans="1:20" ht="75">
      <c r="A393" s="2" t="s">
        <v>536</v>
      </c>
      <c r="B393" s="12">
        <f t="shared" si="31"/>
        <v>21</v>
      </c>
      <c r="C393" s="3">
        <v>3</v>
      </c>
      <c r="D393" s="3">
        <v>2</v>
      </c>
      <c r="E393" s="3">
        <v>1</v>
      </c>
      <c r="F393" s="3">
        <v>1</v>
      </c>
      <c r="G393" s="3">
        <v>2</v>
      </c>
      <c r="H393" s="3">
        <v>1</v>
      </c>
      <c r="I393" s="3">
        <v>2</v>
      </c>
      <c r="J393" s="3">
        <v>1</v>
      </c>
      <c r="K393" s="3">
        <v>1</v>
      </c>
      <c r="L393" s="3">
        <v>1</v>
      </c>
      <c r="M393" s="3">
        <v>2</v>
      </c>
      <c r="N393" s="3">
        <v>3</v>
      </c>
      <c r="O393" s="3">
        <v>1</v>
      </c>
      <c r="T393" s="3">
        <f t="shared" si="30"/>
        <v>1.6153846153846154</v>
      </c>
    </row>
    <row r="394" spans="1:20" ht="75">
      <c r="A394" s="1" t="s">
        <v>538</v>
      </c>
      <c r="B394" s="12">
        <f t="shared" si="31"/>
        <v>40</v>
      </c>
      <c r="C394" s="3">
        <v>5</v>
      </c>
      <c r="D394" s="3">
        <v>4</v>
      </c>
      <c r="E394" s="3">
        <v>3</v>
      </c>
      <c r="F394" s="3">
        <v>5</v>
      </c>
      <c r="G394" s="3">
        <v>5</v>
      </c>
      <c r="H394" s="3">
        <v>5</v>
      </c>
      <c r="I394" s="3">
        <v>1</v>
      </c>
      <c r="J394" s="3">
        <v>2</v>
      </c>
      <c r="K394" s="3">
        <v>2</v>
      </c>
      <c r="L394" s="3">
        <v>2</v>
      </c>
      <c r="M394" s="3">
        <v>1</v>
      </c>
      <c r="N394" s="3">
        <v>1</v>
      </c>
      <c r="O394" s="3">
        <v>4</v>
      </c>
      <c r="T394" s="3">
        <f t="shared" si="30"/>
        <v>3.0769230769230771</v>
      </c>
    </row>
    <row r="395" spans="1:20" ht="90">
      <c r="A395" s="1" t="s">
        <v>539</v>
      </c>
      <c r="B395" s="12">
        <f t="shared" si="31"/>
        <v>49</v>
      </c>
      <c r="C395" s="3">
        <v>1</v>
      </c>
      <c r="D395" s="3">
        <v>1</v>
      </c>
      <c r="E395" s="3">
        <v>5</v>
      </c>
      <c r="F395" s="3">
        <v>4</v>
      </c>
      <c r="G395" s="3">
        <v>4</v>
      </c>
      <c r="H395" s="3">
        <v>4</v>
      </c>
      <c r="I395" s="3">
        <v>4</v>
      </c>
      <c r="J395" s="3">
        <v>4</v>
      </c>
      <c r="K395" s="3">
        <v>5</v>
      </c>
      <c r="L395" s="3">
        <v>5</v>
      </c>
      <c r="M395" s="3">
        <v>4</v>
      </c>
      <c r="N395" s="3">
        <v>5</v>
      </c>
      <c r="O395" s="3">
        <v>3</v>
      </c>
      <c r="T395" s="3">
        <f t="shared" si="30"/>
        <v>3.7692307692307692</v>
      </c>
    </row>
    <row r="396" spans="1:20" ht="60">
      <c r="A396" s="1" t="s">
        <v>540</v>
      </c>
      <c r="B396" s="12">
        <f t="shared" si="31"/>
        <v>48</v>
      </c>
      <c r="C396" s="3">
        <v>2</v>
      </c>
      <c r="D396" s="3">
        <v>3</v>
      </c>
      <c r="E396" s="3">
        <v>4</v>
      </c>
      <c r="F396" s="3">
        <v>3</v>
      </c>
      <c r="G396" s="3">
        <v>3</v>
      </c>
      <c r="H396" s="3">
        <v>3</v>
      </c>
      <c r="I396" s="3">
        <v>5</v>
      </c>
      <c r="J396" s="3">
        <v>5</v>
      </c>
      <c r="K396" s="3">
        <v>4</v>
      </c>
      <c r="L396" s="3">
        <v>4</v>
      </c>
      <c r="M396" s="3">
        <v>5</v>
      </c>
      <c r="N396" s="3">
        <v>2</v>
      </c>
      <c r="O396" s="3">
        <v>5</v>
      </c>
      <c r="T396" s="3">
        <f t="shared" si="30"/>
        <v>3.6923076923076925</v>
      </c>
    </row>
    <row r="397" spans="1:20">
      <c r="A397" s="7" t="s">
        <v>476</v>
      </c>
      <c r="C397" s="3" t="s">
        <v>114</v>
      </c>
      <c r="D397" s="3" t="s">
        <v>100</v>
      </c>
      <c r="E397" s="3" t="s">
        <v>83</v>
      </c>
      <c r="F397" s="3" t="s">
        <v>74</v>
      </c>
      <c r="G397" s="3" t="s">
        <v>98</v>
      </c>
      <c r="H397" s="3" t="s">
        <v>72</v>
      </c>
      <c r="I397" s="3" t="s">
        <v>96</v>
      </c>
      <c r="J397" s="3" t="s">
        <v>71</v>
      </c>
      <c r="K397" s="3" t="s">
        <v>68</v>
      </c>
      <c r="L397" s="3" t="s">
        <v>94</v>
      </c>
      <c r="M397" s="3" t="s">
        <v>70</v>
      </c>
      <c r="N397" s="3" t="s">
        <v>522</v>
      </c>
      <c r="O397" s="3" t="s">
        <v>67</v>
      </c>
    </row>
    <row r="398" spans="1:20" ht="75">
      <c r="A398" s="1" t="s">
        <v>541</v>
      </c>
      <c r="B398" s="12">
        <f t="shared" si="31"/>
        <v>53</v>
      </c>
      <c r="C398" s="3">
        <v>5</v>
      </c>
      <c r="D398" s="3">
        <v>5</v>
      </c>
      <c r="E398" s="3">
        <v>4</v>
      </c>
      <c r="F398" s="3">
        <v>3</v>
      </c>
      <c r="G398" s="3">
        <v>5</v>
      </c>
      <c r="H398" s="3">
        <v>4</v>
      </c>
      <c r="I398" s="3">
        <v>4</v>
      </c>
      <c r="J398" s="3">
        <v>4</v>
      </c>
      <c r="K398" s="3">
        <v>2</v>
      </c>
      <c r="L398" s="3">
        <v>5</v>
      </c>
      <c r="M398" s="3">
        <v>3</v>
      </c>
      <c r="N398" s="3">
        <v>4</v>
      </c>
      <c r="O398" s="3">
        <v>5</v>
      </c>
      <c r="T398" s="3">
        <f t="shared" si="30"/>
        <v>4.0769230769230766</v>
      </c>
    </row>
    <row r="399" spans="1:20" ht="90">
      <c r="A399" s="2" t="s">
        <v>542</v>
      </c>
      <c r="B399" s="12">
        <f t="shared" si="31"/>
        <v>16</v>
      </c>
      <c r="C399" s="3">
        <v>2</v>
      </c>
      <c r="D399" s="3">
        <v>2</v>
      </c>
      <c r="E399" s="3">
        <v>1</v>
      </c>
      <c r="F399" s="3">
        <v>1</v>
      </c>
      <c r="G399" s="3">
        <v>1</v>
      </c>
      <c r="H399" s="3">
        <v>1</v>
      </c>
      <c r="I399" s="3">
        <v>1</v>
      </c>
      <c r="J399" s="3">
        <v>1</v>
      </c>
      <c r="K399" s="3">
        <v>1</v>
      </c>
      <c r="L399" s="3">
        <v>1</v>
      </c>
      <c r="M399" s="3">
        <v>1</v>
      </c>
      <c r="N399" s="3">
        <v>1</v>
      </c>
      <c r="O399" s="3">
        <v>2</v>
      </c>
      <c r="T399" s="3">
        <f t="shared" si="30"/>
        <v>1.2307692307692308</v>
      </c>
    </row>
    <row r="400" spans="1:20" ht="75">
      <c r="A400" s="2" t="s">
        <v>558</v>
      </c>
      <c r="B400" s="12">
        <f t="shared" si="31"/>
        <v>38</v>
      </c>
      <c r="C400" s="3">
        <v>1</v>
      </c>
      <c r="D400" s="3">
        <v>1</v>
      </c>
      <c r="E400" s="3">
        <v>5</v>
      </c>
      <c r="F400" s="3">
        <v>2</v>
      </c>
      <c r="G400" s="3">
        <v>2</v>
      </c>
      <c r="H400" s="3">
        <v>3</v>
      </c>
      <c r="I400" s="3">
        <v>3</v>
      </c>
      <c r="J400" s="3">
        <v>3</v>
      </c>
      <c r="K400" s="3">
        <v>3</v>
      </c>
      <c r="L400" s="3">
        <v>4</v>
      </c>
      <c r="M400" s="3">
        <v>4</v>
      </c>
      <c r="N400" s="3">
        <v>3</v>
      </c>
      <c r="O400" s="3">
        <v>4</v>
      </c>
      <c r="T400" s="3">
        <f t="shared" si="30"/>
        <v>2.9230769230769229</v>
      </c>
    </row>
    <row r="401" spans="1:20" ht="75">
      <c r="A401" s="2" t="s">
        <v>543</v>
      </c>
      <c r="B401" s="12">
        <f t="shared" si="31"/>
        <v>36</v>
      </c>
      <c r="C401" s="3">
        <v>3</v>
      </c>
      <c r="D401" s="3">
        <v>3</v>
      </c>
      <c r="E401" s="3">
        <v>2</v>
      </c>
      <c r="F401" s="3">
        <v>4</v>
      </c>
      <c r="G401" s="3">
        <v>4</v>
      </c>
      <c r="H401" s="3">
        <v>2</v>
      </c>
      <c r="I401" s="3">
        <v>2</v>
      </c>
      <c r="J401" s="3">
        <v>2</v>
      </c>
      <c r="K401" s="3">
        <v>5</v>
      </c>
      <c r="L401" s="3">
        <v>2</v>
      </c>
      <c r="M401" s="3">
        <v>2</v>
      </c>
      <c r="N401" s="3">
        <v>2</v>
      </c>
      <c r="O401" s="3">
        <v>3</v>
      </c>
      <c r="T401" s="3">
        <f t="shared" si="30"/>
        <v>2.7692307692307692</v>
      </c>
    </row>
    <row r="402" spans="1:20" ht="90">
      <c r="A402" s="2" t="s">
        <v>544</v>
      </c>
      <c r="B402" s="12">
        <f t="shared" si="31"/>
        <v>52</v>
      </c>
      <c r="C402" s="3">
        <v>4</v>
      </c>
      <c r="D402" s="3">
        <v>4</v>
      </c>
      <c r="E402" s="3">
        <v>3</v>
      </c>
      <c r="F402" s="3">
        <v>5</v>
      </c>
      <c r="G402" s="3">
        <v>3</v>
      </c>
      <c r="H402" s="3">
        <v>5</v>
      </c>
      <c r="I402" s="3">
        <v>5</v>
      </c>
      <c r="J402" s="3">
        <v>5</v>
      </c>
      <c r="K402" s="3">
        <v>4</v>
      </c>
      <c r="L402" s="3">
        <v>3</v>
      </c>
      <c r="M402" s="3">
        <v>5</v>
      </c>
      <c r="N402" s="3">
        <v>5</v>
      </c>
      <c r="O402" s="3">
        <v>1</v>
      </c>
      <c r="T402" s="3">
        <f t="shared" si="30"/>
        <v>4</v>
      </c>
    </row>
    <row r="403" spans="1:20">
      <c r="A403" s="7" t="s">
        <v>477</v>
      </c>
      <c r="C403" s="3" t="s">
        <v>114</v>
      </c>
      <c r="D403" s="3" t="s">
        <v>100</v>
      </c>
      <c r="E403" s="3" t="s">
        <v>74</v>
      </c>
      <c r="F403" s="3" t="s">
        <v>94</v>
      </c>
      <c r="G403" s="3" t="s">
        <v>72</v>
      </c>
      <c r="H403" s="3" t="s">
        <v>71</v>
      </c>
      <c r="I403" s="3" t="s">
        <v>98</v>
      </c>
      <c r="J403" s="3" t="s">
        <v>96</v>
      </c>
      <c r="K403" s="3" t="s">
        <v>68</v>
      </c>
      <c r="L403" s="3" t="s">
        <v>560</v>
      </c>
      <c r="M403" s="3" t="s">
        <v>522</v>
      </c>
      <c r="N403" s="3" t="s">
        <v>67</v>
      </c>
    </row>
    <row r="404" spans="1:20" ht="90">
      <c r="A404" s="2" t="s">
        <v>557</v>
      </c>
      <c r="B404" s="12">
        <f t="shared" si="31"/>
        <v>34</v>
      </c>
      <c r="C404" s="3">
        <v>1</v>
      </c>
      <c r="D404" s="3">
        <v>5</v>
      </c>
      <c r="E404" s="3">
        <v>2</v>
      </c>
      <c r="F404" s="3">
        <v>5</v>
      </c>
      <c r="G404" s="3">
        <v>1</v>
      </c>
      <c r="H404" s="3">
        <v>2</v>
      </c>
      <c r="I404" s="3">
        <v>3</v>
      </c>
      <c r="J404" s="3">
        <v>2</v>
      </c>
      <c r="K404" s="3">
        <v>3</v>
      </c>
      <c r="L404" s="3">
        <v>2</v>
      </c>
      <c r="M404" s="3">
        <v>5</v>
      </c>
      <c r="N404" s="3">
        <v>3</v>
      </c>
      <c r="T404" s="3">
        <f t="shared" si="30"/>
        <v>2.8333333333333335</v>
      </c>
    </row>
    <row r="405" spans="1:20" ht="90">
      <c r="A405" s="1" t="s">
        <v>545</v>
      </c>
      <c r="B405" s="12">
        <f t="shared" si="31"/>
        <v>41</v>
      </c>
      <c r="C405" s="3">
        <v>2</v>
      </c>
      <c r="D405" s="3">
        <v>3</v>
      </c>
      <c r="E405" s="3">
        <v>4</v>
      </c>
      <c r="F405" s="3">
        <v>4</v>
      </c>
      <c r="G405" s="3">
        <v>3</v>
      </c>
      <c r="H405" s="3">
        <v>4</v>
      </c>
      <c r="I405" s="3">
        <v>4</v>
      </c>
      <c r="J405" s="3">
        <v>3</v>
      </c>
      <c r="K405" s="3">
        <v>5</v>
      </c>
      <c r="L405" s="3">
        <v>4</v>
      </c>
      <c r="M405" s="3">
        <v>1</v>
      </c>
      <c r="N405" s="3">
        <v>4</v>
      </c>
      <c r="T405" s="3">
        <f t="shared" si="30"/>
        <v>3.4166666666666665</v>
      </c>
    </row>
    <row r="406" spans="1:20" ht="60">
      <c r="A406" s="1" t="s">
        <v>546</v>
      </c>
      <c r="B406" s="12">
        <f t="shared" si="31"/>
        <v>21</v>
      </c>
      <c r="C406" s="3">
        <v>3</v>
      </c>
      <c r="D406" s="3">
        <v>2</v>
      </c>
      <c r="E406" s="3">
        <v>1</v>
      </c>
      <c r="F406" s="3">
        <v>1</v>
      </c>
      <c r="G406" s="3">
        <v>4</v>
      </c>
      <c r="H406" s="3">
        <v>1</v>
      </c>
      <c r="I406" s="3">
        <v>1</v>
      </c>
      <c r="J406" s="3">
        <v>1</v>
      </c>
      <c r="K406" s="3">
        <v>2</v>
      </c>
      <c r="L406" s="3">
        <v>1</v>
      </c>
      <c r="M406" s="3">
        <v>2</v>
      </c>
      <c r="N406" s="3">
        <v>2</v>
      </c>
      <c r="T406" s="3">
        <f t="shared" si="30"/>
        <v>1.75</v>
      </c>
    </row>
    <row r="407" spans="1:20" ht="75">
      <c r="A407" s="2" t="s">
        <v>547</v>
      </c>
      <c r="B407" s="12">
        <f t="shared" si="31"/>
        <v>43</v>
      </c>
      <c r="C407" s="3">
        <v>4</v>
      </c>
      <c r="D407" s="3">
        <v>1</v>
      </c>
      <c r="E407" s="3">
        <v>3</v>
      </c>
      <c r="F407" s="3">
        <v>2</v>
      </c>
      <c r="G407" s="3">
        <v>2</v>
      </c>
      <c r="H407" s="3">
        <v>3</v>
      </c>
      <c r="I407" s="3">
        <v>5</v>
      </c>
      <c r="J407" s="3">
        <v>5</v>
      </c>
      <c r="K407" s="3">
        <v>4</v>
      </c>
      <c r="L407" s="3">
        <v>5</v>
      </c>
      <c r="M407" s="3">
        <v>4</v>
      </c>
      <c r="N407" s="3">
        <v>5</v>
      </c>
      <c r="T407" s="3">
        <f t="shared" si="30"/>
        <v>3.5833333333333335</v>
      </c>
    </row>
    <row r="408" spans="1:20" ht="90">
      <c r="A408" s="2" t="s">
        <v>548</v>
      </c>
      <c r="B408" s="12">
        <f t="shared" si="31"/>
        <v>41</v>
      </c>
      <c r="C408" s="3">
        <v>5</v>
      </c>
      <c r="D408" s="3">
        <v>4</v>
      </c>
      <c r="E408" s="3">
        <v>5</v>
      </c>
      <c r="F408" s="3">
        <v>3</v>
      </c>
      <c r="G408" s="3">
        <v>5</v>
      </c>
      <c r="H408" s="3">
        <v>5</v>
      </c>
      <c r="I408" s="3">
        <v>2</v>
      </c>
      <c r="J408" s="3">
        <v>4</v>
      </c>
      <c r="K408" s="3">
        <v>1</v>
      </c>
      <c r="L408" s="3">
        <v>3</v>
      </c>
      <c r="M408" s="3">
        <v>3</v>
      </c>
      <c r="N408" s="3">
        <v>1</v>
      </c>
      <c r="T408" s="3">
        <f t="shared" si="30"/>
        <v>3.4166666666666665</v>
      </c>
    </row>
    <row r="409" spans="1:20">
      <c r="A409" s="7" t="s">
        <v>478</v>
      </c>
      <c r="C409" s="3" t="s">
        <v>114</v>
      </c>
      <c r="D409" s="3" t="s">
        <v>74</v>
      </c>
      <c r="E409" s="3" t="s">
        <v>72</v>
      </c>
      <c r="F409" s="3" t="s">
        <v>100</v>
      </c>
      <c r="G409" s="3" t="s">
        <v>71</v>
      </c>
      <c r="H409" s="3" t="s">
        <v>98</v>
      </c>
      <c r="I409" s="3" t="s">
        <v>68</v>
      </c>
      <c r="J409" s="3" t="s">
        <v>94</v>
      </c>
      <c r="K409" s="3" t="s">
        <v>70</v>
      </c>
      <c r="L409" s="3" t="s">
        <v>522</v>
      </c>
      <c r="M409" s="3" t="s">
        <v>67</v>
      </c>
    </row>
    <row r="410" spans="1:20" ht="75">
      <c r="A410" s="2" t="s">
        <v>549</v>
      </c>
      <c r="B410" s="12">
        <f t="shared" si="31"/>
        <v>41</v>
      </c>
      <c r="C410" s="3">
        <v>5</v>
      </c>
      <c r="D410" s="3">
        <v>5</v>
      </c>
      <c r="E410" s="3">
        <v>3</v>
      </c>
      <c r="F410" s="3">
        <v>5</v>
      </c>
      <c r="G410" s="3">
        <v>4</v>
      </c>
      <c r="H410" s="3">
        <v>4</v>
      </c>
      <c r="I410" s="3">
        <v>1</v>
      </c>
      <c r="J410" s="3">
        <v>4</v>
      </c>
      <c r="K410" s="3">
        <v>1</v>
      </c>
      <c r="L410" s="3">
        <v>5</v>
      </c>
      <c r="M410" s="3">
        <v>4</v>
      </c>
      <c r="T410" s="3">
        <f t="shared" si="30"/>
        <v>3.7272727272727271</v>
      </c>
    </row>
    <row r="411" spans="1:20" ht="75">
      <c r="A411" s="1" t="s">
        <v>559</v>
      </c>
      <c r="B411" s="12">
        <f t="shared" si="31"/>
        <v>23</v>
      </c>
      <c r="C411" s="3">
        <v>3</v>
      </c>
      <c r="D411" s="3">
        <v>3</v>
      </c>
      <c r="E411" s="3">
        <v>2</v>
      </c>
      <c r="F411" s="3">
        <v>1</v>
      </c>
      <c r="G411" s="3">
        <v>2</v>
      </c>
      <c r="H411" s="3">
        <v>3</v>
      </c>
      <c r="I411" s="3">
        <v>2</v>
      </c>
      <c r="J411" s="3">
        <v>2</v>
      </c>
      <c r="K411" s="3">
        <v>2</v>
      </c>
      <c r="L411" s="3">
        <v>2</v>
      </c>
      <c r="M411" s="3">
        <v>1</v>
      </c>
      <c r="T411" s="3">
        <f t="shared" si="30"/>
        <v>2.0909090909090908</v>
      </c>
    </row>
    <row r="412" spans="1:20" ht="75">
      <c r="A412" s="2" t="s">
        <v>550</v>
      </c>
      <c r="B412" s="12">
        <f t="shared" si="31"/>
        <v>38</v>
      </c>
      <c r="C412" s="3">
        <v>2</v>
      </c>
      <c r="D412" s="3">
        <v>4</v>
      </c>
      <c r="E412" s="3">
        <v>5</v>
      </c>
      <c r="F412" s="3">
        <v>4</v>
      </c>
      <c r="G412" s="3">
        <v>1</v>
      </c>
      <c r="H412" s="3">
        <v>1</v>
      </c>
      <c r="I412" s="3">
        <v>4</v>
      </c>
      <c r="J412" s="3">
        <v>5</v>
      </c>
      <c r="K412" s="3">
        <v>4</v>
      </c>
      <c r="L412" s="3">
        <v>3</v>
      </c>
      <c r="M412" s="3">
        <v>5</v>
      </c>
      <c r="T412" s="3">
        <f t="shared" si="30"/>
        <v>3.4545454545454546</v>
      </c>
    </row>
    <row r="413" spans="1:20" ht="75">
      <c r="A413" s="5" t="s">
        <v>551</v>
      </c>
      <c r="B413" s="12">
        <f t="shared" si="31"/>
        <v>37</v>
      </c>
      <c r="C413" s="3">
        <v>4</v>
      </c>
      <c r="D413" s="3">
        <v>1</v>
      </c>
      <c r="E413" s="3">
        <v>4</v>
      </c>
      <c r="F413" s="3">
        <v>3</v>
      </c>
      <c r="G413" s="3">
        <v>5</v>
      </c>
      <c r="H413" s="3">
        <v>2</v>
      </c>
      <c r="I413" s="3">
        <v>3</v>
      </c>
      <c r="J413" s="3">
        <v>3</v>
      </c>
      <c r="K413" s="3">
        <v>5</v>
      </c>
      <c r="L413" s="3">
        <v>4</v>
      </c>
      <c r="M413" s="3">
        <v>3</v>
      </c>
      <c r="T413" s="3">
        <f t="shared" si="30"/>
        <v>3.3636363636363638</v>
      </c>
    </row>
    <row r="414" spans="1:20" ht="90">
      <c r="A414" s="2" t="s">
        <v>552</v>
      </c>
      <c r="B414" s="12">
        <f t="shared" si="31"/>
        <v>26</v>
      </c>
      <c r="C414" s="3">
        <v>1</v>
      </c>
      <c r="D414" s="3">
        <v>2</v>
      </c>
      <c r="E414" s="3">
        <v>1</v>
      </c>
      <c r="F414" s="3">
        <v>2</v>
      </c>
      <c r="G414" s="3">
        <v>3</v>
      </c>
      <c r="H414" s="3">
        <v>5</v>
      </c>
      <c r="I414" s="3">
        <v>5</v>
      </c>
      <c r="J414" s="3">
        <v>1</v>
      </c>
      <c r="K414" s="3">
        <v>3</v>
      </c>
      <c r="L414" s="3">
        <v>1</v>
      </c>
      <c r="M414" s="3">
        <v>2</v>
      </c>
      <c r="T414" s="3">
        <f t="shared" si="30"/>
        <v>2.3636363636363638</v>
      </c>
    </row>
    <row r="415" spans="1:20">
      <c r="A415" s="1"/>
    </row>
    <row r="417" spans="1:20">
      <c r="A417" s="7" t="s">
        <v>479</v>
      </c>
      <c r="C417" s="3" t="s">
        <v>114</v>
      </c>
      <c r="D417" s="3" t="s">
        <v>74</v>
      </c>
      <c r="E417" s="3" t="s">
        <v>98</v>
      </c>
      <c r="F417" s="9" t="s">
        <v>83</v>
      </c>
      <c r="G417" s="3" t="s">
        <v>72</v>
      </c>
      <c r="H417" s="3" t="s">
        <v>96</v>
      </c>
      <c r="I417" s="3" t="s">
        <v>71</v>
      </c>
      <c r="J417" s="3" t="s">
        <v>610</v>
      </c>
      <c r="K417" s="3" t="s">
        <v>34</v>
      </c>
      <c r="L417" s="3" t="s">
        <v>94</v>
      </c>
      <c r="M417" s="3" t="s">
        <v>70</v>
      </c>
      <c r="N417" s="3" t="s">
        <v>68</v>
      </c>
      <c r="O417" s="3" t="s">
        <v>67</v>
      </c>
    </row>
    <row r="418" spans="1:20" ht="75">
      <c r="A418" s="2" t="s">
        <v>561</v>
      </c>
      <c r="B418" s="12">
        <f t="shared" si="31"/>
        <v>28</v>
      </c>
      <c r="C418" s="3">
        <v>1</v>
      </c>
      <c r="D418" s="3">
        <v>2</v>
      </c>
      <c r="E418" s="3">
        <v>4</v>
      </c>
      <c r="F418" s="9">
        <v>4</v>
      </c>
      <c r="G418" s="3">
        <v>1</v>
      </c>
      <c r="H418" s="3">
        <v>5</v>
      </c>
      <c r="I418" s="3">
        <v>5</v>
      </c>
      <c r="J418" s="3">
        <v>1</v>
      </c>
      <c r="K418" s="3">
        <v>1</v>
      </c>
      <c r="L418" s="3">
        <v>1</v>
      </c>
      <c r="M418" s="3">
        <v>1</v>
      </c>
      <c r="N418" s="3">
        <v>1</v>
      </c>
      <c r="O418" s="3">
        <v>1</v>
      </c>
      <c r="T418" s="3">
        <f t="shared" si="30"/>
        <v>2.1538461538461537</v>
      </c>
    </row>
    <row r="419" spans="1:20" ht="60">
      <c r="A419" s="1" t="s">
        <v>562</v>
      </c>
      <c r="B419" s="12">
        <f t="shared" si="31"/>
        <v>47</v>
      </c>
      <c r="C419" s="3">
        <v>5</v>
      </c>
      <c r="D419" s="3">
        <v>1</v>
      </c>
      <c r="E419" s="3">
        <v>3</v>
      </c>
      <c r="F419" s="9">
        <v>5</v>
      </c>
      <c r="G419" s="3">
        <v>5</v>
      </c>
      <c r="H419" s="3">
        <v>3</v>
      </c>
      <c r="I419" s="3">
        <v>2</v>
      </c>
      <c r="J419" s="3">
        <v>3</v>
      </c>
      <c r="K419" s="3">
        <v>3</v>
      </c>
      <c r="L419" s="3">
        <v>2</v>
      </c>
      <c r="M419" s="3">
        <v>5</v>
      </c>
      <c r="N419" s="3">
        <v>5</v>
      </c>
      <c r="O419" s="3">
        <v>5</v>
      </c>
      <c r="T419" s="3">
        <f t="shared" si="30"/>
        <v>3.6153846153846154</v>
      </c>
    </row>
    <row r="420" spans="1:20" ht="75">
      <c r="A420" s="1" t="s">
        <v>563</v>
      </c>
      <c r="B420" s="12">
        <f t="shared" si="31"/>
        <v>40</v>
      </c>
      <c r="C420" s="3">
        <v>3</v>
      </c>
      <c r="D420" s="3">
        <v>3</v>
      </c>
      <c r="E420" s="3">
        <v>2</v>
      </c>
      <c r="F420" s="9">
        <v>3</v>
      </c>
      <c r="G420" s="3">
        <v>4</v>
      </c>
      <c r="H420" s="3">
        <v>2</v>
      </c>
      <c r="I420" s="3">
        <v>3</v>
      </c>
      <c r="J420" s="3">
        <v>4</v>
      </c>
      <c r="K420" s="3">
        <v>2</v>
      </c>
      <c r="L420" s="3">
        <v>5</v>
      </c>
      <c r="M420" s="3">
        <v>3</v>
      </c>
      <c r="N420" s="3">
        <v>3</v>
      </c>
      <c r="O420" s="3">
        <v>3</v>
      </c>
      <c r="T420" s="3">
        <f t="shared" si="30"/>
        <v>3.0769230769230771</v>
      </c>
    </row>
    <row r="421" spans="1:20" ht="75">
      <c r="A421" s="1" t="s">
        <v>577</v>
      </c>
      <c r="B421" s="12">
        <f t="shared" si="31"/>
        <v>44</v>
      </c>
      <c r="C421" s="3">
        <v>2</v>
      </c>
      <c r="D421" s="3">
        <v>4</v>
      </c>
      <c r="E421" s="3">
        <v>5</v>
      </c>
      <c r="F421" s="9">
        <v>2</v>
      </c>
      <c r="G421" s="3">
        <v>3</v>
      </c>
      <c r="H421" s="3">
        <v>4</v>
      </c>
      <c r="I421" s="3">
        <v>4</v>
      </c>
      <c r="J421" s="3">
        <v>2</v>
      </c>
      <c r="K421" s="3">
        <v>4</v>
      </c>
      <c r="L421" s="3">
        <v>4</v>
      </c>
      <c r="M421" s="3">
        <v>4</v>
      </c>
      <c r="N421" s="3">
        <v>4</v>
      </c>
      <c r="O421" s="3">
        <v>2</v>
      </c>
      <c r="T421" s="3">
        <f t="shared" si="30"/>
        <v>3.3846153846153846</v>
      </c>
    </row>
    <row r="422" spans="1:20" ht="90">
      <c r="A422" s="2" t="s">
        <v>564</v>
      </c>
      <c r="B422" s="12">
        <f t="shared" si="31"/>
        <v>36</v>
      </c>
      <c r="C422" s="3">
        <v>4</v>
      </c>
      <c r="D422" s="3">
        <v>5</v>
      </c>
      <c r="E422" s="3">
        <v>1</v>
      </c>
      <c r="F422" s="9">
        <v>1</v>
      </c>
      <c r="G422" s="3">
        <v>2</v>
      </c>
      <c r="H422" s="3">
        <v>1</v>
      </c>
      <c r="I422" s="3">
        <v>1</v>
      </c>
      <c r="J422" s="3">
        <v>5</v>
      </c>
      <c r="K422" s="3">
        <v>5</v>
      </c>
      <c r="L422" s="3">
        <v>3</v>
      </c>
      <c r="M422" s="3">
        <v>2</v>
      </c>
      <c r="N422" s="3">
        <v>2</v>
      </c>
      <c r="O422" s="3">
        <v>4</v>
      </c>
      <c r="T422" s="3">
        <f t="shared" si="30"/>
        <v>2.7692307692307692</v>
      </c>
    </row>
    <row r="423" spans="1:20">
      <c r="A423" s="7" t="s">
        <v>480</v>
      </c>
      <c r="C423" s="3" t="s">
        <v>114</v>
      </c>
      <c r="D423" s="3" t="s">
        <v>74</v>
      </c>
      <c r="E423" s="3" t="s">
        <v>44</v>
      </c>
      <c r="F423" s="3" t="s">
        <v>72</v>
      </c>
      <c r="G423" s="3" t="s">
        <v>71</v>
      </c>
      <c r="H423" s="3" t="s">
        <v>96</v>
      </c>
      <c r="I423" s="3" t="s">
        <v>98</v>
      </c>
      <c r="J423" s="3" t="s">
        <v>610</v>
      </c>
      <c r="K423" s="3" t="s">
        <v>94</v>
      </c>
      <c r="L423" s="3" t="s">
        <v>34</v>
      </c>
      <c r="M423" s="3" t="s">
        <v>70</v>
      </c>
      <c r="N423" s="3" t="s">
        <v>68</v>
      </c>
      <c r="O423" s="3" t="s">
        <v>67</v>
      </c>
    </row>
    <row r="424" spans="1:20" ht="90">
      <c r="A424" s="2" t="s">
        <v>565</v>
      </c>
      <c r="B424" s="12">
        <f t="shared" si="31"/>
        <v>39</v>
      </c>
      <c r="C424" s="3">
        <v>4</v>
      </c>
      <c r="D424" s="3">
        <v>1</v>
      </c>
      <c r="E424" s="3">
        <v>5</v>
      </c>
      <c r="F424" s="3">
        <v>2</v>
      </c>
      <c r="G424" s="3">
        <v>4</v>
      </c>
      <c r="H424" s="3">
        <v>4</v>
      </c>
      <c r="I424" s="3">
        <v>1</v>
      </c>
      <c r="J424" s="3">
        <v>3</v>
      </c>
      <c r="K424" s="3">
        <v>2</v>
      </c>
      <c r="L424" s="3">
        <v>3</v>
      </c>
      <c r="M424" s="3">
        <v>2</v>
      </c>
      <c r="N424" s="3">
        <v>3</v>
      </c>
      <c r="O424" s="3">
        <v>5</v>
      </c>
      <c r="T424" s="3">
        <f t="shared" si="30"/>
        <v>3</v>
      </c>
    </row>
    <row r="425" spans="1:20" ht="90">
      <c r="A425" s="2" t="s">
        <v>566</v>
      </c>
      <c r="B425" s="12">
        <f t="shared" si="31"/>
        <v>52</v>
      </c>
      <c r="C425" s="3">
        <v>2</v>
      </c>
      <c r="D425" s="3">
        <v>4</v>
      </c>
      <c r="E425" s="3">
        <v>2</v>
      </c>
      <c r="F425" s="3">
        <v>4</v>
      </c>
      <c r="G425" s="3">
        <v>5</v>
      </c>
      <c r="H425" s="3">
        <v>5</v>
      </c>
      <c r="I425" s="3">
        <v>5</v>
      </c>
      <c r="J425" s="3">
        <v>5</v>
      </c>
      <c r="K425" s="3">
        <v>4</v>
      </c>
      <c r="L425" s="3">
        <v>5</v>
      </c>
      <c r="M425" s="3">
        <v>3</v>
      </c>
      <c r="N425" s="3">
        <v>4</v>
      </c>
      <c r="O425" s="3">
        <v>4</v>
      </c>
      <c r="T425" s="3">
        <f t="shared" si="30"/>
        <v>4</v>
      </c>
    </row>
    <row r="426" spans="1:20" ht="75">
      <c r="A426" s="1" t="s">
        <v>567</v>
      </c>
      <c r="B426" s="12">
        <f t="shared" si="31"/>
        <v>30</v>
      </c>
      <c r="C426" s="3">
        <v>1</v>
      </c>
      <c r="D426" s="3">
        <v>5</v>
      </c>
      <c r="E426" s="3">
        <v>1</v>
      </c>
      <c r="F426" s="3">
        <v>5</v>
      </c>
      <c r="G426" s="3">
        <v>1</v>
      </c>
      <c r="H426" s="3">
        <v>1</v>
      </c>
      <c r="I426" s="3">
        <v>4</v>
      </c>
      <c r="J426" s="3">
        <v>1</v>
      </c>
      <c r="K426" s="3">
        <v>5</v>
      </c>
      <c r="L426" s="3">
        <v>2</v>
      </c>
      <c r="M426" s="3">
        <v>1</v>
      </c>
      <c r="N426" s="3">
        <v>1</v>
      </c>
      <c r="O426" s="3">
        <v>2</v>
      </c>
      <c r="T426" s="3">
        <f t="shared" si="30"/>
        <v>2.3076923076923075</v>
      </c>
    </row>
    <row r="427" spans="1:20" ht="75">
      <c r="A427" s="1" t="s">
        <v>568</v>
      </c>
      <c r="B427" s="12">
        <f t="shared" si="31"/>
        <v>43</v>
      </c>
      <c r="C427" s="3">
        <v>3</v>
      </c>
      <c r="D427" s="3">
        <v>3</v>
      </c>
      <c r="E427" s="3">
        <v>3</v>
      </c>
      <c r="F427" s="3">
        <v>3</v>
      </c>
      <c r="G427" s="3">
        <v>2</v>
      </c>
      <c r="H427" s="3">
        <v>3</v>
      </c>
      <c r="I427" s="3">
        <v>2</v>
      </c>
      <c r="J427" s="3">
        <v>4</v>
      </c>
      <c r="K427" s="3">
        <v>3</v>
      </c>
      <c r="L427" s="3">
        <v>4</v>
      </c>
      <c r="M427" s="3">
        <v>5</v>
      </c>
      <c r="N427" s="3">
        <v>5</v>
      </c>
      <c r="O427" s="3">
        <v>3</v>
      </c>
      <c r="T427" s="3">
        <f t="shared" si="30"/>
        <v>3.3076923076923075</v>
      </c>
    </row>
    <row r="428" spans="1:20" ht="75">
      <c r="A428" s="2" t="s">
        <v>578</v>
      </c>
      <c r="B428" s="12">
        <f t="shared" si="31"/>
        <v>31</v>
      </c>
      <c r="C428" s="3">
        <v>5</v>
      </c>
      <c r="D428" s="3">
        <v>2</v>
      </c>
      <c r="E428" s="3">
        <v>4</v>
      </c>
      <c r="F428" s="3">
        <v>1</v>
      </c>
      <c r="G428" s="3">
        <v>3</v>
      </c>
      <c r="H428" s="3">
        <v>2</v>
      </c>
      <c r="I428" s="3">
        <v>3</v>
      </c>
      <c r="J428" s="3">
        <v>2</v>
      </c>
      <c r="K428" s="3">
        <v>1</v>
      </c>
      <c r="L428" s="3">
        <v>1</v>
      </c>
      <c r="M428" s="3">
        <v>4</v>
      </c>
      <c r="N428" s="3">
        <v>2</v>
      </c>
      <c r="O428" s="3">
        <v>1</v>
      </c>
      <c r="T428" s="3">
        <f t="shared" si="30"/>
        <v>2.3846153846153846</v>
      </c>
    </row>
    <row r="429" spans="1:20">
      <c r="A429" s="7" t="s">
        <v>481</v>
      </c>
      <c r="C429" s="3" t="s">
        <v>114</v>
      </c>
      <c r="D429" s="3" t="s">
        <v>74</v>
      </c>
      <c r="E429" s="3" t="s">
        <v>72</v>
      </c>
      <c r="F429" s="3" t="s">
        <v>83</v>
      </c>
      <c r="G429" s="3" t="s">
        <v>71</v>
      </c>
      <c r="H429" s="3" t="s">
        <v>98</v>
      </c>
      <c r="I429" s="3" t="s">
        <v>96</v>
      </c>
      <c r="J429" s="3" t="s">
        <v>94</v>
      </c>
      <c r="K429" s="3" t="s">
        <v>610</v>
      </c>
      <c r="L429" s="3" t="s">
        <v>522</v>
      </c>
      <c r="M429" s="3" t="s">
        <v>70</v>
      </c>
      <c r="N429" s="3" t="s">
        <v>68</v>
      </c>
      <c r="O429" s="3" t="s">
        <v>67</v>
      </c>
    </row>
    <row r="430" spans="1:20" ht="90">
      <c r="A430" s="2" t="s">
        <v>569</v>
      </c>
      <c r="B430" s="12">
        <f t="shared" si="31"/>
        <v>43</v>
      </c>
      <c r="C430" s="3">
        <v>3</v>
      </c>
      <c r="D430" s="3">
        <v>3</v>
      </c>
      <c r="E430" s="3">
        <v>4</v>
      </c>
      <c r="F430" s="3">
        <v>3</v>
      </c>
      <c r="G430" s="3">
        <v>5</v>
      </c>
      <c r="H430" s="3">
        <v>2</v>
      </c>
      <c r="I430" s="3">
        <v>4</v>
      </c>
      <c r="J430" s="3">
        <v>4</v>
      </c>
      <c r="K430" s="3">
        <v>2</v>
      </c>
      <c r="L430" s="3">
        <v>3</v>
      </c>
      <c r="M430" s="3">
        <v>5</v>
      </c>
      <c r="N430" s="3">
        <v>3</v>
      </c>
      <c r="O430" s="3">
        <v>2</v>
      </c>
      <c r="T430" s="3">
        <f t="shared" si="30"/>
        <v>3.3076923076923075</v>
      </c>
    </row>
    <row r="431" spans="1:20" ht="60">
      <c r="A431" s="1" t="s">
        <v>570</v>
      </c>
      <c r="B431" s="12">
        <f t="shared" si="31"/>
        <v>38</v>
      </c>
      <c r="C431" s="3">
        <v>5</v>
      </c>
      <c r="D431" s="3">
        <v>5</v>
      </c>
      <c r="E431" s="3">
        <v>2</v>
      </c>
      <c r="F431" s="3">
        <v>1</v>
      </c>
      <c r="G431" s="3">
        <v>1</v>
      </c>
      <c r="H431" s="3">
        <v>4</v>
      </c>
      <c r="I431" s="3">
        <v>3</v>
      </c>
      <c r="J431" s="3">
        <v>2</v>
      </c>
      <c r="K431" s="3">
        <v>5</v>
      </c>
      <c r="L431" s="3">
        <v>2</v>
      </c>
      <c r="M431" s="3">
        <v>2</v>
      </c>
      <c r="N431" s="3">
        <v>1</v>
      </c>
      <c r="O431" s="3">
        <v>5</v>
      </c>
      <c r="T431" s="3">
        <f t="shared" si="30"/>
        <v>2.9230769230769229</v>
      </c>
    </row>
    <row r="432" spans="1:20" ht="75">
      <c r="A432" s="2" t="s">
        <v>581</v>
      </c>
      <c r="B432" s="12">
        <f t="shared" si="31"/>
        <v>46</v>
      </c>
      <c r="C432" s="3">
        <v>4</v>
      </c>
      <c r="D432" s="3">
        <v>1</v>
      </c>
      <c r="E432" s="3">
        <v>1</v>
      </c>
      <c r="F432" s="3">
        <v>4</v>
      </c>
      <c r="G432" s="3">
        <v>2</v>
      </c>
      <c r="H432" s="3">
        <v>3</v>
      </c>
      <c r="I432" s="3">
        <v>5</v>
      </c>
      <c r="J432" s="3">
        <v>5</v>
      </c>
      <c r="K432" s="3">
        <v>4</v>
      </c>
      <c r="L432" s="3">
        <v>4</v>
      </c>
      <c r="M432" s="3">
        <v>4</v>
      </c>
      <c r="N432" s="3">
        <v>5</v>
      </c>
      <c r="O432" s="3">
        <v>4</v>
      </c>
      <c r="T432" s="3">
        <f t="shared" si="30"/>
        <v>3.5384615384615383</v>
      </c>
    </row>
    <row r="433" spans="1:20" ht="75">
      <c r="A433" s="2" t="s">
        <v>571</v>
      </c>
      <c r="B433" s="12">
        <f t="shared" si="31"/>
        <v>39</v>
      </c>
      <c r="C433" s="3">
        <v>1</v>
      </c>
      <c r="D433" s="3">
        <v>4</v>
      </c>
      <c r="E433" s="3">
        <v>5</v>
      </c>
      <c r="F433" s="3">
        <v>5</v>
      </c>
      <c r="G433" s="3">
        <v>4</v>
      </c>
      <c r="H433" s="3">
        <v>1</v>
      </c>
      <c r="I433" s="3">
        <v>2</v>
      </c>
      <c r="J433" s="3">
        <v>3</v>
      </c>
      <c r="K433" s="3">
        <v>3</v>
      </c>
      <c r="L433" s="3">
        <v>1</v>
      </c>
      <c r="M433" s="3">
        <v>3</v>
      </c>
      <c r="N433" s="3">
        <v>4</v>
      </c>
      <c r="O433" s="3">
        <v>3</v>
      </c>
      <c r="T433" s="3">
        <f t="shared" si="30"/>
        <v>3</v>
      </c>
    </row>
    <row r="434" spans="1:20" ht="60">
      <c r="A434" s="1" t="s">
        <v>572</v>
      </c>
      <c r="B434" s="12">
        <f t="shared" si="31"/>
        <v>29</v>
      </c>
      <c r="C434" s="3">
        <v>2</v>
      </c>
      <c r="D434" s="3">
        <v>2</v>
      </c>
      <c r="E434" s="3">
        <v>3</v>
      </c>
      <c r="F434" s="3">
        <v>2</v>
      </c>
      <c r="G434" s="3">
        <v>3</v>
      </c>
      <c r="H434" s="3">
        <v>5</v>
      </c>
      <c r="I434" s="3">
        <v>1</v>
      </c>
      <c r="J434" s="3">
        <v>1</v>
      </c>
      <c r="K434" s="3">
        <v>1</v>
      </c>
      <c r="L434" s="3">
        <v>5</v>
      </c>
      <c r="M434" s="3">
        <v>1</v>
      </c>
      <c r="N434" s="3">
        <v>2</v>
      </c>
      <c r="O434" s="3">
        <v>1</v>
      </c>
      <c r="T434" s="3">
        <f t="shared" si="30"/>
        <v>2.2307692307692308</v>
      </c>
    </row>
    <row r="435" spans="1:20">
      <c r="A435" s="7" t="s">
        <v>482</v>
      </c>
      <c r="C435" s="3" t="s">
        <v>114</v>
      </c>
      <c r="D435" s="3" t="s">
        <v>72</v>
      </c>
      <c r="E435" s="3" t="s">
        <v>71</v>
      </c>
      <c r="F435" s="3" t="s">
        <v>83</v>
      </c>
      <c r="G435" s="3" t="s">
        <v>98</v>
      </c>
      <c r="H435" s="3" t="s">
        <v>96</v>
      </c>
      <c r="I435" s="3" t="s">
        <v>94</v>
      </c>
      <c r="J435" s="3" t="s">
        <v>610</v>
      </c>
      <c r="K435" s="3" t="s">
        <v>522</v>
      </c>
      <c r="L435" s="3" t="s">
        <v>70</v>
      </c>
      <c r="M435" s="3" t="s">
        <v>68</v>
      </c>
      <c r="N435" s="3" t="s">
        <v>67</v>
      </c>
    </row>
    <row r="436" spans="1:20" ht="90">
      <c r="A436" s="1" t="s">
        <v>573</v>
      </c>
      <c r="B436" s="12">
        <f t="shared" si="31"/>
        <v>54</v>
      </c>
      <c r="C436" s="3">
        <v>4</v>
      </c>
      <c r="D436" s="3">
        <v>5</v>
      </c>
      <c r="E436" s="3">
        <v>3</v>
      </c>
      <c r="F436" s="3">
        <v>5</v>
      </c>
      <c r="G436" s="3">
        <v>4</v>
      </c>
      <c r="H436" s="3">
        <v>5</v>
      </c>
      <c r="I436" s="3">
        <v>4</v>
      </c>
      <c r="J436" s="3">
        <v>5</v>
      </c>
      <c r="K436" s="3">
        <v>5</v>
      </c>
      <c r="L436" s="3">
        <v>5</v>
      </c>
      <c r="M436" s="3">
        <v>5</v>
      </c>
      <c r="N436" s="3">
        <v>4</v>
      </c>
      <c r="T436" s="3">
        <f t="shared" si="30"/>
        <v>4.5</v>
      </c>
    </row>
    <row r="437" spans="1:20" ht="75">
      <c r="A437" s="2" t="s">
        <v>582</v>
      </c>
      <c r="B437" s="12">
        <f t="shared" si="31"/>
        <v>31</v>
      </c>
      <c r="C437" s="3">
        <v>1</v>
      </c>
      <c r="D437" s="3">
        <v>3</v>
      </c>
      <c r="E437" s="3">
        <v>1</v>
      </c>
      <c r="F437" s="3">
        <v>3</v>
      </c>
      <c r="G437" s="3">
        <v>3</v>
      </c>
      <c r="H437" s="3">
        <v>2</v>
      </c>
      <c r="I437" s="3">
        <v>5</v>
      </c>
      <c r="J437" s="3">
        <v>3</v>
      </c>
      <c r="K437" s="3">
        <v>1</v>
      </c>
      <c r="L437" s="3">
        <v>2</v>
      </c>
      <c r="M437" s="3">
        <v>2</v>
      </c>
      <c r="N437" s="3">
        <v>5</v>
      </c>
      <c r="T437" s="3">
        <f t="shared" si="30"/>
        <v>2.5833333333333335</v>
      </c>
    </row>
    <row r="438" spans="1:20" ht="75">
      <c r="A438" s="1" t="s">
        <v>574</v>
      </c>
      <c r="B438" s="12">
        <f t="shared" si="31"/>
        <v>29</v>
      </c>
      <c r="C438" s="3">
        <v>5</v>
      </c>
      <c r="D438" s="3">
        <v>1</v>
      </c>
      <c r="E438" s="3">
        <v>5</v>
      </c>
      <c r="F438" s="3">
        <v>1</v>
      </c>
      <c r="G438" s="3">
        <v>5</v>
      </c>
      <c r="H438" s="3">
        <v>3</v>
      </c>
      <c r="I438" s="3">
        <v>1</v>
      </c>
      <c r="J438" s="3">
        <v>1</v>
      </c>
      <c r="K438" s="3">
        <v>4</v>
      </c>
      <c r="L438" s="3">
        <v>1</v>
      </c>
      <c r="M438" s="3">
        <v>1</v>
      </c>
      <c r="N438" s="3">
        <v>1</v>
      </c>
      <c r="T438" s="3">
        <f t="shared" si="30"/>
        <v>2.4166666666666665</v>
      </c>
    </row>
    <row r="439" spans="1:20" ht="60">
      <c r="A439" s="1" t="s">
        <v>575</v>
      </c>
      <c r="B439" s="12">
        <f t="shared" si="31"/>
        <v>29</v>
      </c>
      <c r="C439" s="3">
        <v>2</v>
      </c>
      <c r="D439" s="3">
        <v>4</v>
      </c>
      <c r="E439" s="3">
        <v>2</v>
      </c>
      <c r="F439" s="3">
        <v>2</v>
      </c>
      <c r="G439" s="3">
        <v>2</v>
      </c>
      <c r="H439" s="3">
        <v>1</v>
      </c>
      <c r="I439" s="3">
        <v>2</v>
      </c>
      <c r="J439" s="3">
        <v>2</v>
      </c>
      <c r="K439" s="3">
        <v>2</v>
      </c>
      <c r="L439" s="3">
        <v>4</v>
      </c>
      <c r="M439" s="3">
        <v>4</v>
      </c>
      <c r="N439" s="3">
        <v>2</v>
      </c>
      <c r="T439" s="3">
        <f t="shared" si="30"/>
        <v>2.4166666666666665</v>
      </c>
    </row>
    <row r="440" spans="1:20" ht="75">
      <c r="A440" s="2" t="s">
        <v>576</v>
      </c>
      <c r="B440" s="12">
        <f t="shared" si="31"/>
        <v>37</v>
      </c>
      <c r="C440" s="3">
        <v>3</v>
      </c>
      <c r="D440" s="3">
        <v>2</v>
      </c>
      <c r="E440" s="3">
        <v>4</v>
      </c>
      <c r="F440" s="3">
        <v>4</v>
      </c>
      <c r="G440" s="3">
        <v>1</v>
      </c>
      <c r="H440" s="3">
        <v>4</v>
      </c>
      <c r="I440" s="3">
        <v>3</v>
      </c>
      <c r="J440" s="3">
        <v>4</v>
      </c>
      <c r="K440" s="3">
        <v>3</v>
      </c>
      <c r="L440" s="3">
        <v>3</v>
      </c>
      <c r="M440" s="3">
        <v>3</v>
      </c>
      <c r="N440" s="3">
        <v>3</v>
      </c>
      <c r="T440" s="3">
        <f t="shared" si="30"/>
        <v>3.0833333333333335</v>
      </c>
    </row>
    <row r="443" spans="1:20">
      <c r="A443" s="7" t="s">
        <v>483</v>
      </c>
      <c r="C443" s="3" t="s">
        <v>98</v>
      </c>
      <c r="D443" s="3" t="s">
        <v>72</v>
      </c>
      <c r="E443" s="3" t="s">
        <v>71</v>
      </c>
      <c r="F443" s="3" t="s">
        <v>96</v>
      </c>
      <c r="G443" s="3" t="s">
        <v>70</v>
      </c>
      <c r="H443" s="3" t="s">
        <v>74</v>
      </c>
      <c r="I443" s="3" t="s">
        <v>114</v>
      </c>
      <c r="J443" s="3" t="s">
        <v>522</v>
      </c>
      <c r="K443" s="3" t="s">
        <v>68</v>
      </c>
      <c r="L443" s="3" t="s">
        <v>83</v>
      </c>
      <c r="M443" s="3" t="s">
        <v>94</v>
      </c>
      <c r="N443" s="3" t="s">
        <v>67</v>
      </c>
    </row>
    <row r="444" spans="1:20" ht="75">
      <c r="A444" s="2" t="s">
        <v>638</v>
      </c>
      <c r="B444" s="12">
        <f t="shared" si="31"/>
        <v>26</v>
      </c>
      <c r="C444" s="3">
        <v>1</v>
      </c>
      <c r="D444" s="3">
        <v>1</v>
      </c>
      <c r="E444" s="3">
        <v>5</v>
      </c>
      <c r="F444" s="10">
        <v>4</v>
      </c>
      <c r="G444" s="3">
        <v>1</v>
      </c>
      <c r="H444" s="3">
        <v>2</v>
      </c>
      <c r="I444" s="3">
        <v>1</v>
      </c>
      <c r="J444" s="3">
        <v>2</v>
      </c>
      <c r="K444" s="3">
        <v>3</v>
      </c>
      <c r="L444" s="3">
        <v>3</v>
      </c>
      <c r="M444" s="3">
        <v>1</v>
      </c>
      <c r="N444" s="3">
        <v>2</v>
      </c>
      <c r="T444" s="3">
        <f t="shared" si="30"/>
        <v>2.1666666666666665</v>
      </c>
    </row>
    <row r="445" spans="1:20" ht="75">
      <c r="A445" s="2" t="s">
        <v>637</v>
      </c>
      <c r="B445" s="12">
        <f t="shared" si="31"/>
        <v>31</v>
      </c>
      <c r="C445" s="3">
        <v>5</v>
      </c>
      <c r="D445" s="3">
        <v>3</v>
      </c>
      <c r="E445" s="3">
        <v>1</v>
      </c>
      <c r="F445" s="10">
        <v>3</v>
      </c>
      <c r="G445" s="3">
        <v>5</v>
      </c>
      <c r="H445" s="3">
        <v>4</v>
      </c>
      <c r="I445" s="3">
        <v>2</v>
      </c>
      <c r="J445" s="3">
        <v>1</v>
      </c>
      <c r="K445" s="3">
        <v>2</v>
      </c>
      <c r="L445" s="3">
        <v>1</v>
      </c>
      <c r="M445" s="3">
        <v>3</v>
      </c>
      <c r="N445" s="3">
        <v>1</v>
      </c>
      <c r="T445" s="3">
        <f t="shared" si="30"/>
        <v>2.5833333333333335</v>
      </c>
    </row>
    <row r="446" spans="1:20" ht="75">
      <c r="A446" s="2" t="s">
        <v>628</v>
      </c>
      <c r="B446" s="12">
        <f t="shared" si="31"/>
        <v>45</v>
      </c>
      <c r="C446" s="3">
        <v>4</v>
      </c>
      <c r="D446" s="3">
        <v>5</v>
      </c>
      <c r="E446" s="3">
        <v>3</v>
      </c>
      <c r="F446" s="10">
        <v>1</v>
      </c>
      <c r="G446" s="3">
        <v>4</v>
      </c>
      <c r="H446" s="3">
        <v>1</v>
      </c>
      <c r="I446" s="3">
        <v>4</v>
      </c>
      <c r="J446" s="3">
        <v>5</v>
      </c>
      <c r="K446" s="3">
        <v>5</v>
      </c>
      <c r="L446" s="3">
        <v>5</v>
      </c>
      <c r="M446" s="3">
        <v>5</v>
      </c>
      <c r="N446" s="3">
        <v>3</v>
      </c>
      <c r="T446" s="3">
        <f t="shared" si="30"/>
        <v>3.75</v>
      </c>
    </row>
    <row r="447" spans="1:20" ht="90">
      <c r="A447" s="2" t="s">
        <v>625</v>
      </c>
      <c r="B447" s="12">
        <f t="shared" si="31"/>
        <v>39</v>
      </c>
      <c r="C447" s="3">
        <v>3</v>
      </c>
      <c r="D447" s="3">
        <v>2</v>
      </c>
      <c r="E447" s="3">
        <v>2</v>
      </c>
      <c r="F447" s="10">
        <v>5</v>
      </c>
      <c r="G447" s="3">
        <v>3</v>
      </c>
      <c r="H447" s="3">
        <v>3</v>
      </c>
      <c r="I447" s="3">
        <v>3</v>
      </c>
      <c r="J447" s="3">
        <v>4</v>
      </c>
      <c r="K447" s="3">
        <v>4</v>
      </c>
      <c r="L447" s="3">
        <v>4</v>
      </c>
      <c r="M447" s="3">
        <v>2</v>
      </c>
      <c r="N447" s="3">
        <v>4</v>
      </c>
      <c r="T447" s="3">
        <f t="shared" si="30"/>
        <v>3.25</v>
      </c>
    </row>
    <row r="448" spans="1:20" ht="75">
      <c r="A448" s="1" t="s">
        <v>617</v>
      </c>
      <c r="B448" s="12">
        <f t="shared" si="31"/>
        <v>39</v>
      </c>
      <c r="C448" s="3">
        <v>2</v>
      </c>
      <c r="D448" s="3">
        <v>4</v>
      </c>
      <c r="E448" s="3">
        <v>4</v>
      </c>
      <c r="F448" s="10">
        <v>2</v>
      </c>
      <c r="G448" s="3">
        <v>2</v>
      </c>
      <c r="H448" s="3">
        <v>5</v>
      </c>
      <c r="I448" s="3">
        <v>5</v>
      </c>
      <c r="J448" s="3">
        <v>3</v>
      </c>
      <c r="K448" s="3">
        <v>1</v>
      </c>
      <c r="L448" s="3">
        <v>2</v>
      </c>
      <c r="M448" s="3">
        <v>4</v>
      </c>
      <c r="N448" s="3">
        <v>5</v>
      </c>
      <c r="T448" s="3">
        <f t="shared" si="30"/>
        <v>3.25</v>
      </c>
    </row>
    <row r="449" spans="1:83">
      <c r="A449" s="7" t="s">
        <v>484</v>
      </c>
      <c r="C449" s="3" t="s">
        <v>98</v>
      </c>
      <c r="D449" s="3" t="s">
        <v>72</v>
      </c>
      <c r="E449" s="3" t="s">
        <v>96</v>
      </c>
      <c r="F449" s="3" t="s">
        <v>70</v>
      </c>
      <c r="G449" s="3" t="s">
        <v>114</v>
      </c>
      <c r="H449" s="3" t="s">
        <v>522</v>
      </c>
      <c r="I449" s="3" t="s">
        <v>68</v>
      </c>
      <c r="J449" s="3" t="s">
        <v>83</v>
      </c>
      <c r="K449" s="3" t="s">
        <v>94</v>
      </c>
      <c r="L449" s="3" t="s">
        <v>71</v>
      </c>
      <c r="M449" s="3" t="s">
        <v>67</v>
      </c>
    </row>
    <row r="450" spans="1:83" ht="90">
      <c r="A450" s="2" t="s">
        <v>611</v>
      </c>
      <c r="B450" s="12">
        <f t="shared" si="31"/>
        <v>33</v>
      </c>
      <c r="C450" s="3">
        <v>2</v>
      </c>
      <c r="D450" s="3">
        <v>3</v>
      </c>
      <c r="E450" s="3">
        <v>2</v>
      </c>
      <c r="F450" s="3">
        <v>5</v>
      </c>
      <c r="G450" s="3">
        <v>3</v>
      </c>
      <c r="H450" s="3">
        <v>4</v>
      </c>
      <c r="I450" s="3">
        <v>3</v>
      </c>
      <c r="J450" s="3">
        <v>4</v>
      </c>
      <c r="K450" s="3">
        <v>2</v>
      </c>
      <c r="L450" s="3">
        <v>2</v>
      </c>
      <c r="M450" s="3">
        <v>3</v>
      </c>
      <c r="T450" s="3">
        <f t="shared" si="30"/>
        <v>3</v>
      </c>
    </row>
    <row r="451" spans="1:83" ht="90">
      <c r="A451" s="2" t="s">
        <v>612</v>
      </c>
      <c r="B451" s="12">
        <f t="shared" si="31"/>
        <v>24</v>
      </c>
      <c r="C451" s="3">
        <v>4</v>
      </c>
      <c r="D451" s="3">
        <v>1</v>
      </c>
      <c r="E451" s="3">
        <v>4</v>
      </c>
      <c r="F451" s="3">
        <v>1</v>
      </c>
      <c r="G451" s="3">
        <v>2</v>
      </c>
      <c r="H451" s="3">
        <v>1</v>
      </c>
      <c r="I451" s="3">
        <v>1</v>
      </c>
      <c r="J451" s="3">
        <v>3</v>
      </c>
      <c r="K451" s="3">
        <v>4</v>
      </c>
      <c r="L451" s="3">
        <v>1</v>
      </c>
      <c r="M451" s="3">
        <v>2</v>
      </c>
      <c r="T451" s="3">
        <f t="shared" ref="T451:T514" si="32">AVERAGE(C451:R451)</f>
        <v>2.1818181818181817</v>
      </c>
    </row>
    <row r="452" spans="1:83" ht="75">
      <c r="A452" s="1" t="s">
        <v>613</v>
      </c>
      <c r="B452" s="12">
        <f t="shared" ref="B452:B515" si="33">SUM(C452:R452)</f>
        <v>51</v>
      </c>
      <c r="C452" s="3">
        <v>5</v>
      </c>
      <c r="D452" s="3">
        <v>5</v>
      </c>
      <c r="E452" s="3">
        <v>5</v>
      </c>
      <c r="F452" s="3">
        <v>4</v>
      </c>
      <c r="G452" s="3">
        <v>5</v>
      </c>
      <c r="H452" s="3">
        <v>5</v>
      </c>
      <c r="I452" s="3">
        <v>5</v>
      </c>
      <c r="J452" s="3">
        <v>2</v>
      </c>
      <c r="K452" s="3">
        <v>5</v>
      </c>
      <c r="L452" s="3">
        <v>5</v>
      </c>
      <c r="M452" s="3">
        <v>5</v>
      </c>
      <c r="T452" s="3">
        <f t="shared" si="32"/>
        <v>4.6363636363636367</v>
      </c>
    </row>
    <row r="453" spans="1:83" ht="90">
      <c r="A453" s="1" t="s">
        <v>624</v>
      </c>
      <c r="B453" s="12">
        <f t="shared" si="33"/>
        <v>19</v>
      </c>
      <c r="C453" s="3">
        <v>3</v>
      </c>
      <c r="D453" s="3">
        <v>2</v>
      </c>
      <c r="E453" s="3">
        <v>1</v>
      </c>
      <c r="F453" s="3">
        <v>2</v>
      </c>
      <c r="G453" s="3">
        <v>1</v>
      </c>
      <c r="H453" s="3">
        <v>2</v>
      </c>
      <c r="I453" s="3">
        <v>2</v>
      </c>
      <c r="J453" s="3">
        <v>1</v>
      </c>
      <c r="K453" s="3">
        <v>1</v>
      </c>
      <c r="L453" s="3">
        <v>3</v>
      </c>
      <c r="M453" s="3">
        <v>1</v>
      </c>
      <c r="T453" s="3">
        <f t="shared" si="32"/>
        <v>1.7272727272727273</v>
      </c>
    </row>
    <row r="454" spans="1:83" ht="90">
      <c r="A454" s="1" t="s">
        <v>614</v>
      </c>
      <c r="B454" s="12">
        <f t="shared" si="33"/>
        <v>38</v>
      </c>
      <c r="C454" s="3">
        <v>1</v>
      </c>
      <c r="D454" s="3">
        <v>4</v>
      </c>
      <c r="E454" s="3">
        <v>3</v>
      </c>
      <c r="F454" s="3">
        <v>3</v>
      </c>
      <c r="G454" s="3">
        <v>4</v>
      </c>
      <c r="H454" s="3">
        <v>3</v>
      </c>
      <c r="I454" s="3">
        <v>4</v>
      </c>
      <c r="J454" s="3">
        <v>5</v>
      </c>
      <c r="K454" s="3">
        <v>3</v>
      </c>
      <c r="L454" s="3">
        <v>4</v>
      </c>
      <c r="M454" s="3">
        <v>4</v>
      </c>
      <c r="T454" s="3">
        <f t="shared" si="32"/>
        <v>3.4545454545454546</v>
      </c>
    </row>
    <row r="455" spans="1:83">
      <c r="A455" s="7" t="s">
        <v>485</v>
      </c>
      <c r="C455" s="3" t="s">
        <v>98</v>
      </c>
      <c r="D455" s="3" t="s">
        <v>72</v>
      </c>
      <c r="E455" s="3" t="s">
        <v>70</v>
      </c>
      <c r="F455" s="3" t="s">
        <v>96</v>
      </c>
      <c r="G455" s="3" t="s">
        <v>74</v>
      </c>
      <c r="H455" s="3" t="s">
        <v>114</v>
      </c>
      <c r="I455" s="3" t="s">
        <v>579</v>
      </c>
      <c r="J455" s="3" t="s">
        <v>68</v>
      </c>
      <c r="K455" s="3" t="s">
        <v>83</v>
      </c>
      <c r="L455" s="3" t="s">
        <v>94</v>
      </c>
      <c r="M455" s="3" t="s">
        <v>71</v>
      </c>
      <c r="N455" s="3" t="s">
        <v>67</v>
      </c>
    </row>
    <row r="456" spans="1:83" ht="75">
      <c r="A456" s="2" t="s">
        <v>626</v>
      </c>
      <c r="B456" s="12">
        <f t="shared" si="33"/>
        <v>46</v>
      </c>
      <c r="C456" s="3">
        <v>5</v>
      </c>
      <c r="D456" s="3">
        <v>5</v>
      </c>
      <c r="E456" s="3">
        <v>4</v>
      </c>
      <c r="F456" s="3">
        <v>3</v>
      </c>
      <c r="G456" s="3">
        <v>5</v>
      </c>
      <c r="H456" s="3">
        <v>5</v>
      </c>
      <c r="I456" s="3">
        <v>3</v>
      </c>
      <c r="J456" s="3">
        <v>1</v>
      </c>
      <c r="K456" s="3">
        <v>3</v>
      </c>
      <c r="L456" s="3">
        <v>5</v>
      </c>
      <c r="M456" s="3">
        <v>2</v>
      </c>
      <c r="N456" s="3">
        <v>5</v>
      </c>
      <c r="T456" s="3">
        <f t="shared" si="32"/>
        <v>3.8333333333333335</v>
      </c>
    </row>
    <row r="457" spans="1:83" ht="90">
      <c r="A457" s="2" t="s">
        <v>615</v>
      </c>
      <c r="B457" s="12">
        <f t="shared" si="33"/>
        <v>36</v>
      </c>
      <c r="C457" s="3">
        <v>2</v>
      </c>
      <c r="D457" s="3">
        <v>3</v>
      </c>
      <c r="E457" s="3">
        <v>3</v>
      </c>
      <c r="F457" s="3">
        <v>2</v>
      </c>
      <c r="G457" s="3">
        <v>3</v>
      </c>
      <c r="H457" s="3">
        <v>4</v>
      </c>
      <c r="I457" s="3">
        <v>4</v>
      </c>
      <c r="J457" s="3">
        <v>2</v>
      </c>
      <c r="K457" s="3">
        <v>4</v>
      </c>
      <c r="L457" s="3">
        <v>2</v>
      </c>
      <c r="M457" s="3">
        <v>4</v>
      </c>
      <c r="N457" s="3">
        <v>3</v>
      </c>
      <c r="T457" s="3">
        <f t="shared" si="32"/>
        <v>3</v>
      </c>
    </row>
    <row r="458" spans="1:83" ht="75">
      <c r="A458" s="2" t="s">
        <v>616</v>
      </c>
      <c r="B458" s="12">
        <f t="shared" si="33"/>
        <v>39</v>
      </c>
      <c r="C458" s="3">
        <v>3</v>
      </c>
      <c r="D458" s="3">
        <v>2</v>
      </c>
      <c r="E458" s="3">
        <v>2</v>
      </c>
      <c r="F458" s="3">
        <v>4</v>
      </c>
      <c r="G458" s="3">
        <v>4</v>
      </c>
      <c r="H458" s="3">
        <v>3</v>
      </c>
      <c r="I458" s="3">
        <v>2</v>
      </c>
      <c r="J458" s="3">
        <v>4</v>
      </c>
      <c r="K458" s="3">
        <v>5</v>
      </c>
      <c r="L458" s="3">
        <v>3</v>
      </c>
      <c r="M458" s="3">
        <v>3</v>
      </c>
      <c r="N458" s="3">
        <v>4</v>
      </c>
      <c r="T458" s="3">
        <f t="shared" si="32"/>
        <v>3.25</v>
      </c>
    </row>
    <row r="459" spans="1:83" ht="75">
      <c r="A459" s="1" t="s">
        <v>627</v>
      </c>
      <c r="B459" s="12">
        <f t="shared" si="33"/>
        <v>14</v>
      </c>
      <c r="C459" s="3">
        <v>1</v>
      </c>
      <c r="D459" s="3">
        <v>1</v>
      </c>
      <c r="E459" s="3">
        <v>1</v>
      </c>
      <c r="F459" s="3">
        <v>1</v>
      </c>
      <c r="G459" s="3">
        <v>1</v>
      </c>
      <c r="H459" s="3">
        <v>1</v>
      </c>
      <c r="I459" s="3">
        <v>1</v>
      </c>
      <c r="J459" s="3">
        <v>3</v>
      </c>
      <c r="K459" s="3">
        <v>1</v>
      </c>
      <c r="L459" s="3">
        <v>1</v>
      </c>
      <c r="M459" s="3">
        <v>1</v>
      </c>
      <c r="N459" s="3">
        <v>1</v>
      </c>
      <c r="T459" s="3">
        <f t="shared" si="32"/>
        <v>1.1666666666666667</v>
      </c>
    </row>
    <row r="460" spans="1:83" ht="90">
      <c r="A460" s="2" t="s">
        <v>618</v>
      </c>
      <c r="B460" s="12">
        <f t="shared" si="33"/>
        <v>45</v>
      </c>
      <c r="C460" s="3">
        <v>4</v>
      </c>
      <c r="D460" s="3">
        <v>4</v>
      </c>
      <c r="E460" s="3">
        <v>5</v>
      </c>
      <c r="F460" s="3">
        <v>5</v>
      </c>
      <c r="G460" s="3">
        <v>2</v>
      </c>
      <c r="H460" s="3">
        <v>2</v>
      </c>
      <c r="I460" s="3">
        <v>5</v>
      </c>
      <c r="J460" s="3">
        <v>5</v>
      </c>
      <c r="K460" s="3">
        <v>2</v>
      </c>
      <c r="L460" s="3">
        <v>4</v>
      </c>
      <c r="M460" s="3">
        <v>5</v>
      </c>
      <c r="N460" s="3">
        <v>2</v>
      </c>
      <c r="T460" s="3">
        <f t="shared" si="32"/>
        <v>3.75</v>
      </c>
    </row>
    <row r="461" spans="1:83">
      <c r="A461" s="7" t="s">
        <v>486</v>
      </c>
      <c r="C461" s="3" t="s">
        <v>98</v>
      </c>
      <c r="D461" s="3" t="s">
        <v>72</v>
      </c>
      <c r="E461" s="3" t="s">
        <v>74</v>
      </c>
      <c r="F461" s="3" t="s">
        <v>70</v>
      </c>
      <c r="G461" s="3" t="s">
        <v>114</v>
      </c>
      <c r="H461" s="3" t="s">
        <v>522</v>
      </c>
      <c r="I461" s="3" t="s">
        <v>68</v>
      </c>
      <c r="J461" s="3" t="s">
        <v>83</v>
      </c>
      <c r="K461" s="3" t="s">
        <v>71</v>
      </c>
      <c r="L461" s="3" t="s">
        <v>67</v>
      </c>
      <c r="CE461"/>
    </row>
    <row r="462" spans="1:83" ht="90">
      <c r="A462" s="2" t="s">
        <v>619</v>
      </c>
      <c r="B462" s="12">
        <f t="shared" si="33"/>
        <v>36</v>
      </c>
      <c r="C462" s="3">
        <v>3</v>
      </c>
      <c r="D462" s="3">
        <v>4</v>
      </c>
      <c r="E462" s="3">
        <v>2</v>
      </c>
      <c r="F462" s="3">
        <v>5</v>
      </c>
      <c r="G462" s="3">
        <v>5</v>
      </c>
      <c r="H462" s="3">
        <v>4</v>
      </c>
      <c r="I462" s="3">
        <v>4</v>
      </c>
      <c r="J462" s="3">
        <v>4</v>
      </c>
      <c r="K462" s="3">
        <v>3</v>
      </c>
      <c r="L462" s="3">
        <v>2</v>
      </c>
      <c r="T462" s="3">
        <f t="shared" si="32"/>
        <v>3.6</v>
      </c>
      <c r="CE462"/>
    </row>
    <row r="463" spans="1:83" ht="90">
      <c r="A463" s="1" t="s">
        <v>620</v>
      </c>
      <c r="B463" s="12">
        <f t="shared" si="33"/>
        <v>32</v>
      </c>
      <c r="C463" s="3">
        <v>5</v>
      </c>
      <c r="D463" s="3">
        <v>3</v>
      </c>
      <c r="E463" s="3">
        <v>5</v>
      </c>
      <c r="F463" s="3">
        <v>4</v>
      </c>
      <c r="G463" s="3">
        <v>2</v>
      </c>
      <c r="H463" s="3">
        <v>2</v>
      </c>
      <c r="I463" s="3">
        <v>3</v>
      </c>
      <c r="J463" s="3">
        <v>2</v>
      </c>
      <c r="K463" s="3">
        <v>2</v>
      </c>
      <c r="L463" s="3">
        <v>4</v>
      </c>
      <c r="T463" s="3">
        <f t="shared" si="32"/>
        <v>3.2</v>
      </c>
      <c r="CE463"/>
    </row>
    <row r="464" spans="1:83" ht="90">
      <c r="A464" s="2" t="s">
        <v>621</v>
      </c>
      <c r="B464" s="12">
        <f t="shared" si="33"/>
        <v>34</v>
      </c>
      <c r="C464" s="3">
        <v>4</v>
      </c>
      <c r="D464" s="3">
        <v>1</v>
      </c>
      <c r="E464" s="3">
        <v>3</v>
      </c>
      <c r="F464" s="3">
        <v>1</v>
      </c>
      <c r="G464" s="3">
        <v>4</v>
      </c>
      <c r="H464" s="3">
        <v>5</v>
      </c>
      <c r="I464" s="3">
        <v>2</v>
      </c>
      <c r="J464" s="3">
        <v>5</v>
      </c>
      <c r="K464" s="3">
        <v>4</v>
      </c>
      <c r="L464" s="3">
        <v>5</v>
      </c>
      <c r="T464" s="3">
        <f t="shared" si="32"/>
        <v>3.4</v>
      </c>
      <c r="CE464"/>
    </row>
    <row r="465" spans="1:83" ht="90">
      <c r="A465" s="2" t="s">
        <v>622</v>
      </c>
      <c r="B465" s="12">
        <f t="shared" si="33"/>
        <v>27</v>
      </c>
      <c r="C465" s="3">
        <v>2</v>
      </c>
      <c r="D465" s="3">
        <v>5</v>
      </c>
      <c r="E465" s="3">
        <v>1</v>
      </c>
      <c r="F465" s="3">
        <v>3</v>
      </c>
      <c r="G465" s="3">
        <v>3</v>
      </c>
      <c r="H465" s="3">
        <v>3</v>
      </c>
      <c r="I465" s="3">
        <v>1</v>
      </c>
      <c r="J465" s="3">
        <v>1</v>
      </c>
      <c r="K465" s="3">
        <v>5</v>
      </c>
      <c r="L465" s="3">
        <v>3</v>
      </c>
      <c r="T465" s="3">
        <f t="shared" si="32"/>
        <v>2.7</v>
      </c>
      <c r="CE465"/>
    </row>
    <row r="466" spans="1:83" ht="75">
      <c r="A466" s="1" t="s">
        <v>623</v>
      </c>
      <c r="B466" s="12">
        <f t="shared" si="33"/>
        <v>21</v>
      </c>
      <c r="C466" s="3">
        <v>1</v>
      </c>
      <c r="D466" s="3">
        <v>2</v>
      </c>
      <c r="E466" s="3">
        <v>4</v>
      </c>
      <c r="F466" s="3">
        <v>2</v>
      </c>
      <c r="G466" s="3">
        <v>1</v>
      </c>
      <c r="H466" s="3">
        <v>1</v>
      </c>
      <c r="I466" s="3">
        <v>5</v>
      </c>
      <c r="J466" s="3">
        <v>3</v>
      </c>
      <c r="K466" s="3">
        <v>1</v>
      </c>
      <c r="L466" s="3">
        <v>1</v>
      </c>
      <c r="T466" s="3">
        <f t="shared" si="32"/>
        <v>2.1</v>
      </c>
      <c r="CE466"/>
    </row>
    <row r="469" spans="1:83">
      <c r="A469" s="7" t="s">
        <v>487</v>
      </c>
      <c r="C469" s="3" t="s">
        <v>72</v>
      </c>
      <c r="D469" s="3" t="s">
        <v>114</v>
      </c>
      <c r="E469" s="3" t="s">
        <v>522</v>
      </c>
      <c r="F469" s="3" t="s">
        <v>98</v>
      </c>
      <c r="G469" s="3" t="s">
        <v>74</v>
      </c>
      <c r="H469" s="3" t="s">
        <v>83</v>
      </c>
      <c r="I469" s="3" t="s">
        <v>96</v>
      </c>
      <c r="J469" s="3" t="s">
        <v>669</v>
      </c>
      <c r="K469" s="3" t="s">
        <v>70</v>
      </c>
      <c r="L469" s="3" t="s">
        <v>71</v>
      </c>
      <c r="M469" s="3" t="s">
        <v>68</v>
      </c>
      <c r="N469" s="3" t="s">
        <v>94</v>
      </c>
    </row>
    <row r="470" spans="1:83" ht="90">
      <c r="A470" s="2" t="s">
        <v>666</v>
      </c>
      <c r="B470" s="12">
        <f t="shared" si="33"/>
        <v>32</v>
      </c>
      <c r="C470" s="3">
        <v>2</v>
      </c>
      <c r="D470" s="3">
        <v>1</v>
      </c>
      <c r="E470" s="3">
        <v>3</v>
      </c>
      <c r="F470" s="3">
        <v>3</v>
      </c>
      <c r="G470" s="3">
        <v>3</v>
      </c>
      <c r="H470" s="3">
        <v>3</v>
      </c>
      <c r="I470" s="3">
        <v>2</v>
      </c>
      <c r="J470" s="3">
        <v>5</v>
      </c>
      <c r="K470" s="3">
        <v>1</v>
      </c>
      <c r="L470" s="3">
        <v>5</v>
      </c>
      <c r="M470" s="3">
        <v>2</v>
      </c>
      <c r="N470" s="3">
        <v>2</v>
      </c>
      <c r="T470" s="3">
        <f t="shared" si="32"/>
        <v>2.6666666666666665</v>
      </c>
    </row>
    <row r="471" spans="1:83" ht="75">
      <c r="A471" s="2" t="s">
        <v>641</v>
      </c>
      <c r="B471" s="12">
        <f t="shared" si="33"/>
        <v>22</v>
      </c>
      <c r="C471" s="3">
        <v>4</v>
      </c>
      <c r="D471" s="3">
        <v>4</v>
      </c>
      <c r="E471" s="3">
        <v>1</v>
      </c>
      <c r="F471" s="3">
        <v>1</v>
      </c>
      <c r="G471" s="3">
        <v>1</v>
      </c>
      <c r="H471" s="3">
        <v>1</v>
      </c>
      <c r="I471" s="3">
        <v>1</v>
      </c>
      <c r="J471" s="3">
        <v>1</v>
      </c>
      <c r="K471" s="3">
        <v>5</v>
      </c>
      <c r="L471" s="3">
        <v>1</v>
      </c>
      <c r="M471" s="3">
        <v>1</v>
      </c>
      <c r="N471" s="3">
        <v>1</v>
      </c>
      <c r="T471" s="3">
        <f t="shared" si="32"/>
        <v>1.8333333333333333</v>
      </c>
    </row>
    <row r="472" spans="1:83" ht="75">
      <c r="A472" s="1" t="s">
        <v>642</v>
      </c>
      <c r="B472" s="12">
        <f t="shared" si="33"/>
        <v>51</v>
      </c>
      <c r="C472" s="3">
        <v>3</v>
      </c>
      <c r="D472" s="3">
        <v>5</v>
      </c>
      <c r="E472" s="3">
        <v>5</v>
      </c>
      <c r="F472" s="3">
        <v>4</v>
      </c>
      <c r="G472" s="3">
        <v>5</v>
      </c>
      <c r="H472" s="3">
        <v>5</v>
      </c>
      <c r="I472" s="3">
        <v>5</v>
      </c>
      <c r="J472" s="3">
        <v>2</v>
      </c>
      <c r="K472" s="3">
        <v>4</v>
      </c>
      <c r="L472" s="3">
        <v>3</v>
      </c>
      <c r="M472" s="3">
        <v>5</v>
      </c>
      <c r="N472" s="3">
        <v>5</v>
      </c>
      <c r="T472" s="3">
        <f t="shared" si="32"/>
        <v>4.25</v>
      </c>
    </row>
    <row r="473" spans="1:83" ht="90">
      <c r="A473" s="2" t="s">
        <v>665</v>
      </c>
      <c r="B473" s="12">
        <f t="shared" si="33"/>
        <v>38</v>
      </c>
      <c r="C473" s="3">
        <v>1</v>
      </c>
      <c r="D473" s="3">
        <v>3</v>
      </c>
      <c r="E473" s="3">
        <v>4</v>
      </c>
      <c r="F473" s="3">
        <v>5</v>
      </c>
      <c r="G473" s="3">
        <v>2</v>
      </c>
      <c r="H473" s="3">
        <v>4</v>
      </c>
      <c r="I473" s="3">
        <v>4</v>
      </c>
      <c r="J473" s="3">
        <v>3</v>
      </c>
      <c r="K473" s="3">
        <v>3</v>
      </c>
      <c r="L473" s="3">
        <v>2</v>
      </c>
      <c r="M473" s="3">
        <v>4</v>
      </c>
      <c r="N473" s="3">
        <v>3</v>
      </c>
      <c r="T473" s="3">
        <f t="shared" si="32"/>
        <v>3.1666666666666665</v>
      </c>
    </row>
    <row r="474" spans="1:83" ht="75">
      <c r="A474" s="2" t="s">
        <v>643</v>
      </c>
      <c r="B474" s="12">
        <f t="shared" si="33"/>
        <v>37</v>
      </c>
      <c r="C474" s="3">
        <v>5</v>
      </c>
      <c r="D474" s="3">
        <v>2</v>
      </c>
      <c r="E474" s="3">
        <v>2</v>
      </c>
      <c r="F474" s="3">
        <v>2</v>
      </c>
      <c r="G474" s="3">
        <v>4</v>
      </c>
      <c r="H474" s="3">
        <v>2</v>
      </c>
      <c r="I474" s="3">
        <v>3</v>
      </c>
      <c r="J474" s="3">
        <v>4</v>
      </c>
      <c r="K474" s="3">
        <v>2</v>
      </c>
      <c r="L474" s="3">
        <v>4</v>
      </c>
      <c r="M474" s="3">
        <v>3</v>
      </c>
      <c r="N474" s="3">
        <v>4</v>
      </c>
      <c r="T474" s="3">
        <f t="shared" si="32"/>
        <v>3.0833333333333335</v>
      </c>
    </row>
    <row r="475" spans="1:83">
      <c r="A475" s="7" t="s">
        <v>488</v>
      </c>
      <c r="C475" s="3" t="s">
        <v>72</v>
      </c>
      <c r="D475" s="3" t="s">
        <v>98</v>
      </c>
      <c r="E475" s="3" t="s">
        <v>74</v>
      </c>
      <c r="F475" s="3" t="s">
        <v>522</v>
      </c>
      <c r="G475" s="3" t="s">
        <v>83</v>
      </c>
      <c r="H475" s="3" t="s">
        <v>114</v>
      </c>
      <c r="I475" s="3" t="s">
        <v>96</v>
      </c>
      <c r="J475" s="3" t="s">
        <v>69</v>
      </c>
      <c r="K475" s="3" t="s">
        <v>71</v>
      </c>
      <c r="L475" s="3" t="s">
        <v>100</v>
      </c>
      <c r="M475" s="3" t="s">
        <v>68</v>
      </c>
      <c r="N475" s="3" t="s">
        <v>94</v>
      </c>
    </row>
    <row r="476" spans="1:83" ht="60">
      <c r="A476" s="1" t="s">
        <v>644</v>
      </c>
      <c r="B476" s="12">
        <f t="shared" si="33"/>
        <v>43</v>
      </c>
      <c r="C476" s="3">
        <v>2</v>
      </c>
      <c r="D476" s="3">
        <v>5</v>
      </c>
      <c r="E476" s="3">
        <v>3</v>
      </c>
      <c r="F476" s="3">
        <v>3</v>
      </c>
      <c r="G476" s="3">
        <v>2</v>
      </c>
      <c r="H476" s="3">
        <v>5</v>
      </c>
      <c r="I476" s="3">
        <v>5</v>
      </c>
      <c r="J476" s="3">
        <v>3</v>
      </c>
      <c r="K476" s="3">
        <v>3</v>
      </c>
      <c r="L476" s="3">
        <v>3</v>
      </c>
      <c r="M476" s="3">
        <v>4</v>
      </c>
      <c r="N476" s="3">
        <v>5</v>
      </c>
      <c r="T476" s="3">
        <f t="shared" si="32"/>
        <v>3.5833333333333335</v>
      </c>
    </row>
    <row r="477" spans="1:83" ht="90">
      <c r="A477" s="2" t="s">
        <v>645</v>
      </c>
      <c r="B477" s="12">
        <f t="shared" si="33"/>
        <v>37</v>
      </c>
      <c r="C477" s="3">
        <v>4</v>
      </c>
      <c r="D477" s="3">
        <v>3</v>
      </c>
      <c r="E477" s="3">
        <v>2</v>
      </c>
      <c r="F477" s="3">
        <v>5</v>
      </c>
      <c r="G477" s="3">
        <v>3</v>
      </c>
      <c r="H477" s="3">
        <v>3</v>
      </c>
      <c r="I477" s="3">
        <v>1</v>
      </c>
      <c r="J477" s="3">
        <v>4</v>
      </c>
      <c r="K477" s="3">
        <v>2</v>
      </c>
      <c r="L477" s="3">
        <v>4</v>
      </c>
      <c r="M477" s="3">
        <v>3</v>
      </c>
      <c r="N477" s="3">
        <v>3</v>
      </c>
      <c r="T477" s="3">
        <f t="shared" si="32"/>
        <v>3.0833333333333335</v>
      </c>
    </row>
    <row r="478" spans="1:83" ht="75">
      <c r="A478" s="2" t="s">
        <v>646</v>
      </c>
      <c r="B478" s="12">
        <f t="shared" si="33"/>
        <v>41</v>
      </c>
      <c r="C478" s="3">
        <v>3</v>
      </c>
      <c r="D478" s="3">
        <v>2</v>
      </c>
      <c r="E478" s="3">
        <v>5</v>
      </c>
      <c r="F478" s="3">
        <v>2</v>
      </c>
      <c r="G478" s="3">
        <v>5</v>
      </c>
      <c r="H478" s="3">
        <v>2</v>
      </c>
      <c r="I478" s="3">
        <v>3</v>
      </c>
      <c r="J478" s="3">
        <v>5</v>
      </c>
      <c r="K478" s="3">
        <v>5</v>
      </c>
      <c r="L478" s="3">
        <v>2</v>
      </c>
      <c r="M478" s="3">
        <v>5</v>
      </c>
      <c r="N478" s="3">
        <v>2</v>
      </c>
      <c r="T478" s="3">
        <f t="shared" si="32"/>
        <v>3.4166666666666665</v>
      </c>
    </row>
    <row r="479" spans="1:83" ht="90">
      <c r="A479" s="1" t="s">
        <v>647</v>
      </c>
      <c r="B479" s="12">
        <f t="shared" si="33"/>
        <v>15</v>
      </c>
      <c r="C479" s="3">
        <v>1</v>
      </c>
      <c r="D479" s="3">
        <v>1</v>
      </c>
      <c r="E479" s="3">
        <v>1</v>
      </c>
      <c r="F479" s="3">
        <v>1</v>
      </c>
      <c r="G479" s="3">
        <v>1</v>
      </c>
      <c r="H479" s="3">
        <v>1</v>
      </c>
      <c r="I479" s="3">
        <v>4</v>
      </c>
      <c r="J479" s="3">
        <v>1</v>
      </c>
      <c r="K479" s="3">
        <v>1</v>
      </c>
      <c r="L479" s="3">
        <v>1</v>
      </c>
      <c r="M479" s="3">
        <v>1</v>
      </c>
      <c r="N479" s="3">
        <v>1</v>
      </c>
      <c r="T479" s="3">
        <f t="shared" si="32"/>
        <v>1.25</v>
      </c>
    </row>
    <row r="480" spans="1:83" ht="90">
      <c r="A480" s="2" t="s">
        <v>648</v>
      </c>
      <c r="B480" s="12">
        <f t="shared" si="33"/>
        <v>44</v>
      </c>
      <c r="C480" s="3">
        <v>5</v>
      </c>
      <c r="D480" s="3">
        <v>4</v>
      </c>
      <c r="E480" s="3">
        <v>4</v>
      </c>
      <c r="F480" s="3">
        <v>4</v>
      </c>
      <c r="G480" s="3">
        <v>4</v>
      </c>
      <c r="H480" s="3">
        <v>4</v>
      </c>
      <c r="I480" s="3">
        <v>2</v>
      </c>
      <c r="J480" s="3">
        <v>2</v>
      </c>
      <c r="K480" s="3">
        <v>4</v>
      </c>
      <c r="L480" s="3">
        <v>5</v>
      </c>
      <c r="M480" s="3">
        <v>2</v>
      </c>
      <c r="N480" s="3">
        <v>4</v>
      </c>
      <c r="T480" s="3">
        <f t="shared" si="32"/>
        <v>3.6666666666666665</v>
      </c>
    </row>
    <row r="481" spans="1:20">
      <c r="A481" s="7" t="s">
        <v>489</v>
      </c>
      <c r="C481" s="3" t="s">
        <v>72</v>
      </c>
      <c r="D481" s="3" t="s">
        <v>98</v>
      </c>
      <c r="E481" s="3" t="s">
        <v>74</v>
      </c>
      <c r="F481" s="3" t="s">
        <v>114</v>
      </c>
      <c r="G481" s="3" t="s">
        <v>83</v>
      </c>
      <c r="H481" s="3" t="s">
        <v>70</v>
      </c>
      <c r="I481" s="3" t="s">
        <v>96</v>
      </c>
      <c r="J481" s="3" t="s">
        <v>522</v>
      </c>
      <c r="K481" s="3" t="s">
        <v>68</v>
      </c>
      <c r="L481" s="3" t="s">
        <v>94</v>
      </c>
      <c r="M481" s="3" t="s">
        <v>71</v>
      </c>
    </row>
    <row r="482" spans="1:20" ht="60">
      <c r="A482" s="1" t="s">
        <v>649</v>
      </c>
      <c r="B482" s="12">
        <f t="shared" si="33"/>
        <v>21</v>
      </c>
      <c r="C482" s="3">
        <v>2</v>
      </c>
      <c r="D482" s="3">
        <v>1</v>
      </c>
      <c r="E482" s="3">
        <v>1</v>
      </c>
      <c r="F482" s="3">
        <v>1</v>
      </c>
      <c r="G482" s="3">
        <v>4</v>
      </c>
      <c r="H482" s="3">
        <v>3</v>
      </c>
      <c r="I482" s="3">
        <v>1</v>
      </c>
      <c r="J482" s="3">
        <v>1</v>
      </c>
      <c r="K482" s="3">
        <v>5</v>
      </c>
      <c r="L482" s="3">
        <v>1</v>
      </c>
      <c r="M482" s="3">
        <v>1</v>
      </c>
      <c r="T482" s="3">
        <f t="shared" si="32"/>
        <v>1.9090909090909092</v>
      </c>
    </row>
    <row r="483" spans="1:20" ht="90">
      <c r="A483" s="2" t="s">
        <v>650</v>
      </c>
      <c r="B483" s="12">
        <f t="shared" si="33"/>
        <v>35</v>
      </c>
      <c r="C483" s="3">
        <v>1</v>
      </c>
      <c r="D483" s="3">
        <v>3</v>
      </c>
      <c r="E483" s="3">
        <v>3</v>
      </c>
      <c r="F483" s="3">
        <v>3</v>
      </c>
      <c r="G483" s="3">
        <v>5</v>
      </c>
      <c r="H483" s="3">
        <v>1</v>
      </c>
      <c r="I483" s="3">
        <v>5</v>
      </c>
      <c r="J483" s="3">
        <v>5</v>
      </c>
      <c r="K483" s="3">
        <v>3</v>
      </c>
      <c r="L483" s="3">
        <v>2</v>
      </c>
      <c r="M483" s="3">
        <v>4</v>
      </c>
      <c r="T483" s="3">
        <f t="shared" si="32"/>
        <v>3.1818181818181817</v>
      </c>
    </row>
    <row r="484" spans="1:20" ht="90">
      <c r="A484" s="1" t="s">
        <v>667</v>
      </c>
      <c r="B484" s="12">
        <f t="shared" si="33"/>
        <v>30</v>
      </c>
      <c r="C484" s="3">
        <v>4</v>
      </c>
      <c r="D484" s="3">
        <v>2</v>
      </c>
      <c r="E484" s="3">
        <v>2</v>
      </c>
      <c r="F484" s="3">
        <v>2</v>
      </c>
      <c r="G484" s="3">
        <v>3</v>
      </c>
      <c r="H484" s="3">
        <v>2</v>
      </c>
      <c r="I484" s="3">
        <v>2</v>
      </c>
      <c r="J484" s="3">
        <v>2</v>
      </c>
      <c r="K484" s="3">
        <v>4</v>
      </c>
      <c r="L484" s="3">
        <v>4</v>
      </c>
      <c r="M484" s="3">
        <v>3</v>
      </c>
      <c r="T484" s="3">
        <f t="shared" si="32"/>
        <v>2.7272727272727271</v>
      </c>
    </row>
    <row r="485" spans="1:20" ht="75">
      <c r="A485" s="2" t="s">
        <v>651</v>
      </c>
      <c r="B485" s="12">
        <f t="shared" si="33"/>
        <v>34</v>
      </c>
      <c r="C485" s="3">
        <v>3</v>
      </c>
      <c r="D485" s="3">
        <v>5</v>
      </c>
      <c r="E485" s="3">
        <v>4</v>
      </c>
      <c r="F485" s="3">
        <v>4</v>
      </c>
      <c r="G485" s="3">
        <v>1</v>
      </c>
      <c r="H485" s="3">
        <v>4</v>
      </c>
      <c r="I485" s="3">
        <v>3</v>
      </c>
      <c r="J485" s="3">
        <v>3</v>
      </c>
      <c r="K485" s="3">
        <v>2</v>
      </c>
      <c r="L485" s="3">
        <v>3</v>
      </c>
      <c r="M485" s="3">
        <v>2</v>
      </c>
      <c r="T485" s="3">
        <f t="shared" si="32"/>
        <v>3.0909090909090908</v>
      </c>
    </row>
    <row r="486" spans="1:20" ht="75">
      <c r="A486" s="2" t="s">
        <v>652</v>
      </c>
      <c r="B486" s="12">
        <f t="shared" si="33"/>
        <v>45</v>
      </c>
      <c r="C486" s="3">
        <v>5</v>
      </c>
      <c r="D486" s="3">
        <v>4</v>
      </c>
      <c r="E486" s="3">
        <v>5</v>
      </c>
      <c r="F486" s="3">
        <v>5</v>
      </c>
      <c r="G486" s="3">
        <v>2</v>
      </c>
      <c r="H486" s="3">
        <v>5</v>
      </c>
      <c r="I486" s="3">
        <v>4</v>
      </c>
      <c r="J486" s="3">
        <v>4</v>
      </c>
      <c r="K486" s="3">
        <v>1</v>
      </c>
      <c r="L486" s="3">
        <v>5</v>
      </c>
      <c r="M486" s="3">
        <v>5</v>
      </c>
      <c r="T486" s="3">
        <f t="shared" si="32"/>
        <v>4.0909090909090908</v>
      </c>
    </row>
    <row r="487" spans="1:20">
      <c r="A487" s="7" t="s">
        <v>490</v>
      </c>
      <c r="C487" s="3" t="s">
        <v>72</v>
      </c>
      <c r="D487" s="3" t="s">
        <v>114</v>
      </c>
      <c r="E487" s="3" t="s">
        <v>98</v>
      </c>
      <c r="F487" s="3" t="s">
        <v>74</v>
      </c>
      <c r="G487" s="3" t="s">
        <v>100</v>
      </c>
      <c r="H487" s="3" t="s">
        <v>83</v>
      </c>
      <c r="I487" s="3" t="s">
        <v>70</v>
      </c>
      <c r="J487" s="3" t="s">
        <v>68</v>
      </c>
      <c r="K487" s="3" t="s">
        <v>94</v>
      </c>
      <c r="L487" s="3" t="s">
        <v>522</v>
      </c>
      <c r="M487" s="3" t="s">
        <v>71</v>
      </c>
    </row>
    <row r="488" spans="1:20" ht="75">
      <c r="A488" s="2" t="s">
        <v>668</v>
      </c>
      <c r="B488" s="12">
        <f t="shared" si="33"/>
        <v>43</v>
      </c>
      <c r="C488" s="3">
        <v>5</v>
      </c>
      <c r="D488" s="3">
        <v>5</v>
      </c>
      <c r="E488" s="3">
        <v>5</v>
      </c>
      <c r="F488" s="3">
        <v>5</v>
      </c>
      <c r="G488" s="3">
        <v>1</v>
      </c>
      <c r="H488" s="3">
        <v>1</v>
      </c>
      <c r="I488" s="3">
        <v>4</v>
      </c>
      <c r="J488" s="3">
        <v>4</v>
      </c>
      <c r="K488" s="3">
        <v>4</v>
      </c>
      <c r="L488" s="3">
        <v>5</v>
      </c>
      <c r="M488" s="3">
        <v>4</v>
      </c>
      <c r="T488" s="3">
        <f t="shared" si="32"/>
        <v>3.9090909090909092</v>
      </c>
    </row>
    <row r="489" spans="1:20" ht="75">
      <c r="A489" s="2" t="s">
        <v>653</v>
      </c>
      <c r="B489" s="12">
        <f t="shared" si="33"/>
        <v>25</v>
      </c>
      <c r="C489" s="3">
        <v>2</v>
      </c>
      <c r="D489" s="3">
        <v>2</v>
      </c>
      <c r="E489" s="3">
        <v>2</v>
      </c>
      <c r="F489" s="3">
        <v>2</v>
      </c>
      <c r="G489" s="3">
        <v>5</v>
      </c>
      <c r="H489" s="3">
        <v>5</v>
      </c>
      <c r="I489" s="3">
        <v>1</v>
      </c>
      <c r="J489" s="3">
        <v>1</v>
      </c>
      <c r="K489" s="3">
        <v>2</v>
      </c>
      <c r="L489" s="3">
        <v>1</v>
      </c>
      <c r="M489" s="3">
        <v>2</v>
      </c>
      <c r="T489" s="3">
        <f t="shared" si="32"/>
        <v>2.2727272727272729</v>
      </c>
    </row>
    <row r="490" spans="1:20" ht="60">
      <c r="A490" s="1" t="s">
        <v>654</v>
      </c>
      <c r="B490" s="12">
        <f t="shared" si="33"/>
        <v>36</v>
      </c>
      <c r="C490" s="3">
        <v>4</v>
      </c>
      <c r="D490" s="3">
        <v>4</v>
      </c>
      <c r="E490" s="3">
        <v>4</v>
      </c>
      <c r="F490" s="3">
        <v>3</v>
      </c>
      <c r="G490" s="3">
        <v>4</v>
      </c>
      <c r="H490" s="3">
        <v>3</v>
      </c>
      <c r="I490" s="3">
        <v>3</v>
      </c>
      <c r="J490" s="3">
        <v>3</v>
      </c>
      <c r="K490" s="3">
        <v>3</v>
      </c>
      <c r="L490" s="3">
        <v>2</v>
      </c>
      <c r="M490" s="3">
        <v>3</v>
      </c>
      <c r="T490" s="3">
        <f t="shared" si="32"/>
        <v>3.2727272727272729</v>
      </c>
    </row>
    <row r="491" spans="1:20" ht="90">
      <c r="A491" s="1" t="s">
        <v>655</v>
      </c>
      <c r="B491" s="12">
        <f t="shared" si="33"/>
        <v>36</v>
      </c>
      <c r="C491" s="3">
        <v>1</v>
      </c>
      <c r="D491" s="3">
        <v>1</v>
      </c>
      <c r="E491" s="3">
        <v>3</v>
      </c>
      <c r="F491" s="3">
        <v>4</v>
      </c>
      <c r="G491" s="3">
        <v>3</v>
      </c>
      <c r="H491" s="3">
        <v>4</v>
      </c>
      <c r="I491" s="3">
        <v>2</v>
      </c>
      <c r="J491" s="3">
        <v>5</v>
      </c>
      <c r="K491" s="3">
        <v>5</v>
      </c>
      <c r="L491" s="3">
        <v>3</v>
      </c>
      <c r="M491" s="3">
        <v>5</v>
      </c>
      <c r="T491" s="3">
        <f t="shared" si="32"/>
        <v>3.2727272727272729</v>
      </c>
    </row>
    <row r="492" spans="1:20" ht="75">
      <c r="A492" s="2" t="s">
        <v>656</v>
      </c>
      <c r="B492" s="12">
        <f t="shared" si="33"/>
        <v>25</v>
      </c>
      <c r="C492" s="3">
        <v>3</v>
      </c>
      <c r="D492" s="3">
        <v>3</v>
      </c>
      <c r="E492" s="3">
        <v>1</v>
      </c>
      <c r="F492" s="3">
        <v>1</v>
      </c>
      <c r="G492" s="3">
        <v>2</v>
      </c>
      <c r="H492" s="3">
        <v>2</v>
      </c>
      <c r="I492" s="3">
        <v>5</v>
      </c>
      <c r="J492" s="3">
        <v>2</v>
      </c>
      <c r="K492" s="3">
        <v>1</v>
      </c>
      <c r="L492" s="3">
        <v>4</v>
      </c>
      <c r="M492" s="3">
        <v>1</v>
      </c>
      <c r="T492" s="3">
        <f t="shared" si="32"/>
        <v>2.2727272727272729</v>
      </c>
    </row>
    <row r="495" spans="1:20">
      <c r="A495" s="7" t="s">
        <v>491</v>
      </c>
      <c r="C495" s="3" t="s">
        <v>71</v>
      </c>
      <c r="D495" s="3" t="s">
        <v>98</v>
      </c>
      <c r="E495" s="3" t="s">
        <v>83</v>
      </c>
      <c r="F495" s="3" t="s">
        <v>114</v>
      </c>
      <c r="G495" s="3" t="s">
        <v>72</v>
      </c>
      <c r="H495" s="3" t="s">
        <v>96</v>
      </c>
      <c r="I495" s="3" t="s">
        <v>70</v>
      </c>
      <c r="J495" s="3" t="s">
        <v>68</v>
      </c>
      <c r="K495" s="3" t="s">
        <v>522</v>
      </c>
      <c r="L495" s="3" t="s">
        <v>67</v>
      </c>
    </row>
    <row r="496" spans="1:20" ht="75">
      <c r="A496" s="2" t="s">
        <v>670</v>
      </c>
      <c r="B496" s="12">
        <f t="shared" si="33"/>
        <v>27</v>
      </c>
      <c r="C496" s="3">
        <v>5</v>
      </c>
      <c r="D496" s="3">
        <v>3</v>
      </c>
      <c r="E496" s="3">
        <v>2</v>
      </c>
      <c r="F496" s="3">
        <v>4</v>
      </c>
      <c r="G496" s="3">
        <v>5</v>
      </c>
      <c r="H496" s="3">
        <v>2</v>
      </c>
      <c r="I496" s="3">
        <v>1</v>
      </c>
      <c r="J496" s="3">
        <v>1</v>
      </c>
      <c r="K496" s="3">
        <v>1</v>
      </c>
      <c r="L496" s="3">
        <v>3</v>
      </c>
      <c r="T496" s="3">
        <f t="shared" si="32"/>
        <v>2.7</v>
      </c>
    </row>
    <row r="497" spans="1:20" ht="75">
      <c r="A497" s="1" t="s">
        <v>671</v>
      </c>
      <c r="B497" s="12">
        <f t="shared" si="33"/>
        <v>16</v>
      </c>
      <c r="C497" s="3">
        <v>4</v>
      </c>
      <c r="D497" s="3">
        <v>1</v>
      </c>
      <c r="E497" s="3">
        <v>1</v>
      </c>
      <c r="F497" s="3">
        <v>1</v>
      </c>
      <c r="G497" s="3">
        <v>1</v>
      </c>
      <c r="H497" s="3">
        <v>1</v>
      </c>
      <c r="I497" s="3">
        <v>2</v>
      </c>
      <c r="J497" s="3">
        <v>2</v>
      </c>
      <c r="K497" s="3">
        <v>2</v>
      </c>
      <c r="L497" s="3">
        <v>1</v>
      </c>
      <c r="T497" s="3">
        <f t="shared" si="32"/>
        <v>1.6</v>
      </c>
    </row>
    <row r="498" spans="1:20" ht="75">
      <c r="A498" s="1" t="s">
        <v>672</v>
      </c>
      <c r="B498" s="12">
        <f t="shared" si="33"/>
        <v>37</v>
      </c>
      <c r="C498" s="3">
        <v>3</v>
      </c>
      <c r="D498" s="3">
        <v>5</v>
      </c>
      <c r="E498" s="3">
        <v>5</v>
      </c>
      <c r="F498" s="3">
        <v>5</v>
      </c>
      <c r="G498" s="3">
        <v>2</v>
      </c>
      <c r="H498" s="3">
        <v>3</v>
      </c>
      <c r="I498" s="3">
        <v>5</v>
      </c>
      <c r="J498" s="3">
        <v>4</v>
      </c>
      <c r="K498" s="3">
        <v>3</v>
      </c>
      <c r="L498" s="3">
        <v>2</v>
      </c>
      <c r="T498" s="3">
        <f t="shared" si="32"/>
        <v>3.7</v>
      </c>
    </row>
    <row r="499" spans="1:20" ht="75">
      <c r="A499" s="2" t="s">
        <v>673</v>
      </c>
      <c r="B499" s="12">
        <f t="shared" si="33"/>
        <v>40</v>
      </c>
      <c r="C499" s="3">
        <v>2</v>
      </c>
      <c r="D499" s="3">
        <v>4</v>
      </c>
      <c r="E499" s="3">
        <v>4</v>
      </c>
      <c r="F499" s="3">
        <v>3</v>
      </c>
      <c r="G499" s="3">
        <v>3</v>
      </c>
      <c r="H499" s="3">
        <v>5</v>
      </c>
      <c r="I499" s="3">
        <v>4</v>
      </c>
      <c r="J499" s="3">
        <v>5</v>
      </c>
      <c r="K499" s="3">
        <v>5</v>
      </c>
      <c r="L499" s="3">
        <v>5</v>
      </c>
      <c r="T499" s="3">
        <f t="shared" si="32"/>
        <v>4</v>
      </c>
    </row>
    <row r="500" spans="1:20" ht="90">
      <c r="A500" s="1" t="s">
        <v>674</v>
      </c>
      <c r="B500" s="12">
        <f t="shared" si="33"/>
        <v>30</v>
      </c>
      <c r="C500" s="3">
        <v>1</v>
      </c>
      <c r="D500" s="3">
        <v>2</v>
      </c>
      <c r="E500" s="3">
        <v>3</v>
      </c>
      <c r="F500" s="3">
        <v>2</v>
      </c>
      <c r="G500" s="3">
        <v>4</v>
      </c>
      <c r="H500" s="3">
        <v>4</v>
      </c>
      <c r="I500" s="3">
        <v>3</v>
      </c>
      <c r="J500" s="3">
        <v>3</v>
      </c>
      <c r="K500" s="3">
        <v>4</v>
      </c>
      <c r="L500" s="3">
        <v>4</v>
      </c>
      <c r="T500" s="3">
        <f t="shared" si="32"/>
        <v>3</v>
      </c>
    </row>
    <row r="501" spans="1:20">
      <c r="A501" s="7" t="s">
        <v>492</v>
      </c>
      <c r="C501" s="3" t="s">
        <v>98</v>
      </c>
      <c r="D501" s="3" t="s">
        <v>83</v>
      </c>
      <c r="E501" s="3" t="s">
        <v>114</v>
      </c>
      <c r="F501" s="3" t="s">
        <v>72</v>
      </c>
      <c r="G501" s="3" t="s">
        <v>96</v>
      </c>
      <c r="H501" s="3" t="s">
        <v>71</v>
      </c>
      <c r="I501" s="3" t="s">
        <v>70</v>
      </c>
      <c r="J501" s="3" t="s">
        <v>68</v>
      </c>
      <c r="K501" s="3" t="s">
        <v>522</v>
      </c>
      <c r="L501" s="3" t="s">
        <v>67</v>
      </c>
    </row>
    <row r="502" spans="1:20" ht="90">
      <c r="A502" s="2" t="s">
        <v>675</v>
      </c>
      <c r="B502" s="12">
        <f t="shared" si="33"/>
        <v>37</v>
      </c>
      <c r="C502" s="3">
        <v>5</v>
      </c>
      <c r="D502" s="3">
        <v>2</v>
      </c>
      <c r="E502" s="3">
        <v>5</v>
      </c>
      <c r="F502" s="3">
        <v>2</v>
      </c>
      <c r="G502" s="3">
        <v>5</v>
      </c>
      <c r="H502" s="3">
        <v>1</v>
      </c>
      <c r="I502" s="3">
        <v>5</v>
      </c>
      <c r="J502" s="3">
        <v>5</v>
      </c>
      <c r="K502" s="3">
        <v>2</v>
      </c>
      <c r="L502" s="3">
        <v>5</v>
      </c>
      <c r="T502" s="3">
        <f t="shared" si="32"/>
        <v>3.7</v>
      </c>
    </row>
    <row r="503" spans="1:20" ht="75">
      <c r="A503" s="1" t="s">
        <v>676</v>
      </c>
      <c r="B503" s="12">
        <f t="shared" si="33"/>
        <v>35</v>
      </c>
      <c r="C503" s="3">
        <v>4</v>
      </c>
      <c r="D503" s="3">
        <v>3</v>
      </c>
      <c r="E503" s="3">
        <v>3</v>
      </c>
      <c r="F503" s="3">
        <v>5</v>
      </c>
      <c r="G503" s="3">
        <v>2</v>
      </c>
      <c r="H503" s="3">
        <v>5</v>
      </c>
      <c r="I503" s="3">
        <v>4</v>
      </c>
      <c r="J503" s="3">
        <v>1</v>
      </c>
      <c r="K503" s="3">
        <v>5</v>
      </c>
      <c r="L503" s="3">
        <v>3</v>
      </c>
      <c r="T503" s="3">
        <f t="shared" si="32"/>
        <v>3.5</v>
      </c>
    </row>
    <row r="504" spans="1:20" ht="90">
      <c r="A504" s="2" t="s">
        <v>677</v>
      </c>
      <c r="B504" s="12">
        <f t="shared" si="33"/>
        <v>25</v>
      </c>
      <c r="C504" s="3">
        <v>1</v>
      </c>
      <c r="D504" s="3">
        <v>1</v>
      </c>
      <c r="E504" s="3">
        <v>4</v>
      </c>
      <c r="F504" s="3">
        <v>4</v>
      </c>
      <c r="G504" s="3">
        <v>1</v>
      </c>
      <c r="H504" s="3">
        <v>2</v>
      </c>
      <c r="I504" s="3">
        <v>3</v>
      </c>
      <c r="J504" s="3">
        <v>2</v>
      </c>
      <c r="K504" s="3">
        <v>3</v>
      </c>
      <c r="L504" s="3">
        <v>4</v>
      </c>
      <c r="T504" s="3">
        <f t="shared" si="32"/>
        <v>2.5</v>
      </c>
    </row>
    <row r="505" spans="1:20" ht="90">
      <c r="A505" s="2" t="s">
        <v>678</v>
      </c>
      <c r="B505" s="12">
        <f t="shared" si="33"/>
        <v>26</v>
      </c>
      <c r="C505" s="3">
        <v>3</v>
      </c>
      <c r="D505" s="3">
        <v>4</v>
      </c>
      <c r="E505" s="3">
        <v>1</v>
      </c>
      <c r="F505" s="3">
        <v>1</v>
      </c>
      <c r="G505" s="3">
        <v>4</v>
      </c>
      <c r="H505" s="3">
        <v>3</v>
      </c>
      <c r="I505" s="3">
        <v>2</v>
      </c>
      <c r="J505" s="3">
        <v>3</v>
      </c>
      <c r="K505" s="3">
        <v>4</v>
      </c>
      <c r="L505" s="3">
        <v>1</v>
      </c>
      <c r="T505" s="3">
        <f t="shared" si="32"/>
        <v>2.6</v>
      </c>
    </row>
    <row r="506" spans="1:20" ht="90">
      <c r="A506" s="1" t="s">
        <v>693</v>
      </c>
      <c r="B506" s="12">
        <f t="shared" si="33"/>
        <v>27</v>
      </c>
      <c r="C506" s="3">
        <v>2</v>
      </c>
      <c r="D506" s="3">
        <v>5</v>
      </c>
      <c r="E506" s="3">
        <v>2</v>
      </c>
      <c r="F506" s="3">
        <v>3</v>
      </c>
      <c r="G506" s="3">
        <v>3</v>
      </c>
      <c r="H506" s="3">
        <v>4</v>
      </c>
      <c r="I506" s="3">
        <v>1</v>
      </c>
      <c r="J506" s="3">
        <v>4</v>
      </c>
      <c r="K506" s="3">
        <v>1</v>
      </c>
      <c r="L506" s="3">
        <v>2</v>
      </c>
      <c r="T506" s="3">
        <f t="shared" si="32"/>
        <v>2.7</v>
      </c>
    </row>
    <row r="507" spans="1:20">
      <c r="A507" s="7" t="s">
        <v>493</v>
      </c>
      <c r="C507" s="3" t="s">
        <v>98</v>
      </c>
      <c r="D507" s="3" t="s">
        <v>83</v>
      </c>
      <c r="E507" s="3" t="s">
        <v>114</v>
      </c>
      <c r="F507" s="3" t="s">
        <v>72</v>
      </c>
      <c r="G507" s="3" t="s">
        <v>70</v>
      </c>
      <c r="H507" s="3" t="s">
        <v>68</v>
      </c>
      <c r="I507" s="3" t="s">
        <v>522</v>
      </c>
      <c r="J507" s="3" t="s">
        <v>71</v>
      </c>
      <c r="K507" s="3" t="s">
        <v>727</v>
      </c>
    </row>
    <row r="508" spans="1:20" ht="60">
      <c r="A508" s="2" t="s">
        <v>679</v>
      </c>
      <c r="B508" s="12">
        <f t="shared" si="33"/>
        <v>32</v>
      </c>
      <c r="C508" s="3">
        <v>5</v>
      </c>
      <c r="D508" s="3">
        <v>3</v>
      </c>
      <c r="E508" s="3">
        <v>4</v>
      </c>
      <c r="F508" s="3">
        <v>2</v>
      </c>
      <c r="G508" s="3">
        <v>4</v>
      </c>
      <c r="H508" s="3">
        <v>4</v>
      </c>
      <c r="I508" s="3">
        <v>4</v>
      </c>
      <c r="J508" s="3">
        <v>2</v>
      </c>
      <c r="K508" s="3">
        <v>4</v>
      </c>
      <c r="T508" s="3">
        <f t="shared" si="32"/>
        <v>3.5555555555555554</v>
      </c>
    </row>
    <row r="509" spans="1:20" ht="75">
      <c r="A509" s="2" t="s">
        <v>680</v>
      </c>
      <c r="B509" s="12">
        <f t="shared" si="33"/>
        <v>17</v>
      </c>
      <c r="C509" s="3">
        <v>1</v>
      </c>
      <c r="D509" s="3">
        <v>2</v>
      </c>
      <c r="E509" s="3">
        <v>1</v>
      </c>
      <c r="F509" s="3">
        <v>5</v>
      </c>
      <c r="G509" s="3">
        <v>2</v>
      </c>
      <c r="H509" s="3">
        <v>2</v>
      </c>
      <c r="I509" s="3">
        <v>2</v>
      </c>
      <c r="J509" s="3">
        <v>1</v>
      </c>
      <c r="K509" s="3">
        <v>1</v>
      </c>
      <c r="T509" s="3">
        <f t="shared" si="32"/>
        <v>1.8888888888888888</v>
      </c>
    </row>
    <row r="510" spans="1:20" ht="60">
      <c r="A510" s="1" t="s">
        <v>681</v>
      </c>
      <c r="B510" s="12">
        <f t="shared" si="33"/>
        <v>30</v>
      </c>
      <c r="C510" s="3">
        <v>4</v>
      </c>
      <c r="D510" s="3">
        <v>4</v>
      </c>
      <c r="E510" s="3">
        <v>2</v>
      </c>
      <c r="F510" s="3">
        <v>1</v>
      </c>
      <c r="G510" s="3">
        <v>3</v>
      </c>
      <c r="H510" s="3">
        <v>5</v>
      </c>
      <c r="I510" s="3">
        <v>5</v>
      </c>
      <c r="J510" s="3">
        <v>4</v>
      </c>
      <c r="K510" s="3">
        <v>2</v>
      </c>
      <c r="T510" s="3">
        <f t="shared" si="32"/>
        <v>3.3333333333333335</v>
      </c>
    </row>
    <row r="511" spans="1:20" ht="60">
      <c r="A511" s="1" t="s">
        <v>682</v>
      </c>
      <c r="B511" s="12">
        <f t="shared" si="33"/>
        <v>28</v>
      </c>
      <c r="C511" s="3">
        <v>3</v>
      </c>
      <c r="D511" s="3">
        <v>5</v>
      </c>
      <c r="E511" s="3">
        <v>3</v>
      </c>
      <c r="F511" s="3">
        <v>4</v>
      </c>
      <c r="G511" s="3">
        <v>1</v>
      </c>
      <c r="H511" s="3">
        <v>1</v>
      </c>
      <c r="I511" s="3">
        <v>1</v>
      </c>
      <c r="J511" s="3">
        <v>5</v>
      </c>
      <c r="K511" s="3">
        <v>5</v>
      </c>
      <c r="T511" s="3">
        <f t="shared" si="32"/>
        <v>3.1111111111111112</v>
      </c>
    </row>
    <row r="512" spans="1:20" ht="75">
      <c r="A512" s="2" t="s">
        <v>683</v>
      </c>
      <c r="B512" s="12">
        <f t="shared" si="33"/>
        <v>28</v>
      </c>
      <c r="C512" s="3">
        <v>2</v>
      </c>
      <c r="D512" s="3">
        <v>1</v>
      </c>
      <c r="E512" s="3">
        <v>5</v>
      </c>
      <c r="F512" s="3">
        <v>3</v>
      </c>
      <c r="G512" s="3">
        <v>5</v>
      </c>
      <c r="H512" s="3">
        <v>3</v>
      </c>
      <c r="I512" s="3">
        <v>3</v>
      </c>
      <c r="J512" s="3">
        <v>3</v>
      </c>
      <c r="K512" s="3">
        <v>3</v>
      </c>
      <c r="T512" s="3">
        <f t="shared" si="32"/>
        <v>3.1111111111111112</v>
      </c>
    </row>
    <row r="513" spans="1:20">
      <c r="A513" s="7" t="s">
        <v>494</v>
      </c>
      <c r="C513" s="3" t="s">
        <v>94</v>
      </c>
      <c r="D513" s="3" t="s">
        <v>83</v>
      </c>
      <c r="E513" s="3" t="s">
        <v>114</v>
      </c>
      <c r="F513" s="3" t="s">
        <v>72</v>
      </c>
      <c r="G513" s="3" t="s">
        <v>98</v>
      </c>
      <c r="H513" s="3" t="s">
        <v>70</v>
      </c>
      <c r="I513" s="3" t="s">
        <v>68</v>
      </c>
      <c r="J513" s="3" t="s">
        <v>96</v>
      </c>
      <c r="K513" s="3" t="s">
        <v>522</v>
      </c>
      <c r="L513" s="3" t="s">
        <v>71</v>
      </c>
      <c r="M513" s="3" t="s">
        <v>67</v>
      </c>
    </row>
    <row r="514" spans="1:20" ht="75">
      <c r="A514" s="2" t="s">
        <v>688</v>
      </c>
      <c r="B514" s="12">
        <f t="shared" si="33"/>
        <v>30</v>
      </c>
      <c r="C514" s="3">
        <v>4</v>
      </c>
      <c r="D514" s="3">
        <v>5</v>
      </c>
      <c r="E514" s="3">
        <v>3</v>
      </c>
      <c r="F514" s="3">
        <v>1</v>
      </c>
      <c r="G514" s="3">
        <v>2</v>
      </c>
      <c r="H514" s="3">
        <v>3</v>
      </c>
      <c r="I514" s="3">
        <v>2</v>
      </c>
      <c r="J514" s="3">
        <v>5</v>
      </c>
      <c r="K514" s="3">
        <v>1</v>
      </c>
      <c r="L514" s="3">
        <v>1</v>
      </c>
      <c r="M514" s="3">
        <v>3</v>
      </c>
      <c r="T514" s="3">
        <f t="shared" si="32"/>
        <v>2.7272727272727271</v>
      </c>
    </row>
    <row r="515" spans="1:20" ht="60">
      <c r="A515" s="1" t="s">
        <v>684</v>
      </c>
      <c r="B515" s="12">
        <f t="shared" si="33"/>
        <v>37</v>
      </c>
      <c r="C515" s="3">
        <v>1</v>
      </c>
      <c r="D515" s="3">
        <v>4</v>
      </c>
      <c r="E515" s="3">
        <v>4</v>
      </c>
      <c r="F515" s="3">
        <v>2</v>
      </c>
      <c r="G515" s="3">
        <v>4</v>
      </c>
      <c r="H515" s="3">
        <v>4</v>
      </c>
      <c r="I515" s="3">
        <v>4</v>
      </c>
      <c r="J515" s="3">
        <v>2</v>
      </c>
      <c r="K515" s="3">
        <v>5</v>
      </c>
      <c r="L515" s="3">
        <v>2</v>
      </c>
      <c r="M515" s="3">
        <v>5</v>
      </c>
      <c r="T515" s="3">
        <f t="shared" ref="T515:T570" si="34">AVERAGE(C515:R515)</f>
        <v>3.3636363636363638</v>
      </c>
    </row>
    <row r="516" spans="1:20" ht="75">
      <c r="A516" s="2" t="s">
        <v>685</v>
      </c>
      <c r="B516" s="12">
        <f t="shared" ref="B516:B570" si="35">SUM(C516:R516)</f>
        <v>29</v>
      </c>
      <c r="C516" s="3">
        <v>5</v>
      </c>
      <c r="D516" s="3">
        <v>2</v>
      </c>
      <c r="E516" s="3">
        <v>2</v>
      </c>
      <c r="F516" s="3">
        <v>3</v>
      </c>
      <c r="G516" s="3">
        <v>1</v>
      </c>
      <c r="H516" s="3">
        <v>1</v>
      </c>
      <c r="I516" s="3">
        <v>1</v>
      </c>
      <c r="J516" s="3">
        <v>4</v>
      </c>
      <c r="K516" s="3">
        <v>3</v>
      </c>
      <c r="L516" s="3">
        <v>3</v>
      </c>
      <c r="M516" s="3">
        <v>4</v>
      </c>
      <c r="T516" s="3">
        <f t="shared" si="34"/>
        <v>2.6363636363636362</v>
      </c>
    </row>
    <row r="517" spans="1:20" ht="75">
      <c r="A517" s="1" t="s">
        <v>686</v>
      </c>
      <c r="B517" s="12">
        <f t="shared" si="35"/>
        <v>40</v>
      </c>
      <c r="C517" s="3">
        <v>2</v>
      </c>
      <c r="D517" s="3">
        <v>3</v>
      </c>
      <c r="E517" s="3">
        <v>5</v>
      </c>
      <c r="F517" s="3">
        <v>4</v>
      </c>
      <c r="G517" s="3">
        <v>3</v>
      </c>
      <c r="H517" s="3">
        <v>5</v>
      </c>
      <c r="I517" s="3">
        <v>5</v>
      </c>
      <c r="J517" s="3">
        <v>3</v>
      </c>
      <c r="K517" s="3">
        <v>4</v>
      </c>
      <c r="L517" s="3">
        <v>4</v>
      </c>
      <c r="M517" s="3">
        <v>2</v>
      </c>
      <c r="T517" s="3">
        <f t="shared" si="34"/>
        <v>3.6363636363636362</v>
      </c>
    </row>
    <row r="518" spans="1:20" ht="90">
      <c r="A518" s="2" t="s">
        <v>687</v>
      </c>
      <c r="B518" s="12">
        <f t="shared" si="35"/>
        <v>29</v>
      </c>
      <c r="C518" s="3">
        <v>3</v>
      </c>
      <c r="D518" s="3">
        <v>1</v>
      </c>
      <c r="E518" s="3">
        <v>1</v>
      </c>
      <c r="F518" s="3">
        <v>5</v>
      </c>
      <c r="G518" s="3">
        <v>5</v>
      </c>
      <c r="H518" s="3">
        <v>2</v>
      </c>
      <c r="I518" s="3">
        <v>3</v>
      </c>
      <c r="J518" s="3">
        <v>1</v>
      </c>
      <c r="K518" s="3">
        <v>2</v>
      </c>
      <c r="L518" s="3">
        <v>5</v>
      </c>
      <c r="M518" s="3">
        <v>1</v>
      </c>
      <c r="T518" s="3">
        <f t="shared" si="34"/>
        <v>2.6363636363636362</v>
      </c>
    </row>
    <row r="521" spans="1:20">
      <c r="A521" s="7" t="s">
        <v>495</v>
      </c>
      <c r="C521" s="3" t="s">
        <v>72</v>
      </c>
      <c r="D521" s="3" t="s">
        <v>98</v>
      </c>
      <c r="E521" s="3" t="s">
        <v>83</v>
      </c>
      <c r="F521" s="3" t="s">
        <v>96</v>
      </c>
      <c r="G521" s="3" t="s">
        <v>71</v>
      </c>
      <c r="H521" s="3" t="s">
        <v>114</v>
      </c>
      <c r="I521" s="3" t="s">
        <v>70</v>
      </c>
      <c r="J521" s="3" t="s">
        <v>68</v>
      </c>
      <c r="K521" s="3" t="s">
        <v>522</v>
      </c>
    </row>
    <row r="522" spans="1:20" ht="75">
      <c r="A522" s="2" t="s">
        <v>710</v>
      </c>
      <c r="B522" s="12">
        <f t="shared" si="35"/>
        <v>24</v>
      </c>
      <c r="C522" s="3">
        <v>4</v>
      </c>
      <c r="D522" s="3">
        <v>1</v>
      </c>
      <c r="E522" s="3">
        <v>5</v>
      </c>
      <c r="F522" s="3">
        <v>1</v>
      </c>
      <c r="G522" s="3">
        <v>4</v>
      </c>
      <c r="H522" s="3">
        <v>1</v>
      </c>
      <c r="I522" s="3">
        <v>3</v>
      </c>
      <c r="J522" s="3">
        <v>4</v>
      </c>
      <c r="K522" s="3">
        <v>1</v>
      </c>
      <c r="T522" s="3">
        <f t="shared" si="34"/>
        <v>2.6666666666666665</v>
      </c>
    </row>
    <row r="523" spans="1:20" ht="90">
      <c r="A523" s="1" t="s">
        <v>711</v>
      </c>
      <c r="B523" s="12">
        <f t="shared" si="35"/>
        <v>34</v>
      </c>
      <c r="C523" s="3">
        <v>5</v>
      </c>
      <c r="D523" s="3">
        <v>3</v>
      </c>
      <c r="E523" s="3">
        <v>3</v>
      </c>
      <c r="F523" s="3">
        <v>2</v>
      </c>
      <c r="G523" s="3">
        <v>5</v>
      </c>
      <c r="H523" s="3">
        <v>4</v>
      </c>
      <c r="I523" s="3">
        <v>4</v>
      </c>
      <c r="J523" s="3">
        <v>5</v>
      </c>
      <c r="K523" s="3">
        <v>3</v>
      </c>
      <c r="T523" s="3">
        <f t="shared" si="34"/>
        <v>3.7777777777777777</v>
      </c>
    </row>
    <row r="524" spans="1:20" ht="90">
      <c r="A524" s="2" t="s">
        <v>712</v>
      </c>
      <c r="B524" s="12">
        <f t="shared" si="35"/>
        <v>26</v>
      </c>
      <c r="C524" s="3">
        <v>1</v>
      </c>
      <c r="D524" s="3">
        <v>4</v>
      </c>
      <c r="E524" s="3">
        <v>1</v>
      </c>
      <c r="F524" s="3">
        <v>5</v>
      </c>
      <c r="G524" s="3">
        <v>1</v>
      </c>
      <c r="H524" s="3">
        <v>5</v>
      </c>
      <c r="I524" s="3">
        <v>2</v>
      </c>
      <c r="J524" s="3">
        <v>3</v>
      </c>
      <c r="K524" s="3">
        <v>4</v>
      </c>
      <c r="T524" s="3">
        <f t="shared" si="34"/>
        <v>2.8888888888888888</v>
      </c>
    </row>
    <row r="525" spans="1:20" ht="75">
      <c r="A525" s="6" t="s">
        <v>726</v>
      </c>
      <c r="B525" s="12">
        <f t="shared" si="35"/>
        <v>25</v>
      </c>
      <c r="C525" s="3">
        <v>3</v>
      </c>
      <c r="D525" s="3">
        <v>2</v>
      </c>
      <c r="E525" s="3">
        <v>4</v>
      </c>
      <c r="F525" s="3">
        <v>3</v>
      </c>
      <c r="G525" s="3">
        <v>3</v>
      </c>
      <c r="H525" s="3">
        <v>2</v>
      </c>
      <c r="I525" s="3">
        <v>5</v>
      </c>
      <c r="J525" s="3">
        <v>1</v>
      </c>
      <c r="K525" s="3">
        <v>2</v>
      </c>
      <c r="T525" s="3">
        <f t="shared" si="34"/>
        <v>2.7777777777777777</v>
      </c>
    </row>
    <row r="526" spans="1:20" ht="90">
      <c r="A526" s="2" t="s">
        <v>713</v>
      </c>
      <c r="B526" s="12">
        <f t="shared" si="35"/>
        <v>26</v>
      </c>
      <c r="C526" s="3">
        <v>2</v>
      </c>
      <c r="D526" s="3">
        <v>5</v>
      </c>
      <c r="E526" s="3">
        <v>2</v>
      </c>
      <c r="F526" s="3">
        <v>4</v>
      </c>
      <c r="G526" s="3">
        <v>2</v>
      </c>
      <c r="H526" s="3">
        <v>3</v>
      </c>
      <c r="I526" s="3">
        <v>1</v>
      </c>
      <c r="J526" s="3">
        <v>2</v>
      </c>
      <c r="K526" s="3">
        <v>5</v>
      </c>
      <c r="T526" s="3">
        <f t="shared" si="34"/>
        <v>2.8888888888888888</v>
      </c>
    </row>
    <row r="527" spans="1:20">
      <c r="A527" s="7" t="s">
        <v>496</v>
      </c>
      <c r="C527" s="3" t="s">
        <v>72</v>
      </c>
      <c r="D527" s="3" t="s">
        <v>83</v>
      </c>
      <c r="E527" s="3" t="s">
        <v>98</v>
      </c>
      <c r="F527" s="3" t="s">
        <v>96</v>
      </c>
      <c r="G527" s="3" t="s">
        <v>71</v>
      </c>
      <c r="H527" s="3" t="s">
        <v>114</v>
      </c>
      <c r="I527" s="3" t="s">
        <v>70</v>
      </c>
      <c r="J527" s="3" t="s">
        <v>68</v>
      </c>
      <c r="K527" s="3" t="s">
        <v>522</v>
      </c>
    </row>
    <row r="528" spans="1:20" ht="60">
      <c r="A528" s="1" t="s">
        <v>728</v>
      </c>
      <c r="B528" s="12">
        <f t="shared" si="35"/>
        <v>22</v>
      </c>
      <c r="C528" s="3">
        <v>2</v>
      </c>
      <c r="D528" s="3">
        <v>2</v>
      </c>
      <c r="E528" s="3">
        <v>2</v>
      </c>
      <c r="F528" s="3">
        <v>3</v>
      </c>
      <c r="G528" s="3">
        <v>2</v>
      </c>
      <c r="H528" s="3">
        <v>5</v>
      </c>
      <c r="I528" s="3">
        <v>3</v>
      </c>
      <c r="J528" s="3">
        <v>2</v>
      </c>
      <c r="K528" s="3">
        <v>1</v>
      </c>
      <c r="T528" s="3">
        <f t="shared" si="34"/>
        <v>2.4444444444444446</v>
      </c>
    </row>
    <row r="529" spans="1:20" ht="75">
      <c r="A529" s="2" t="s">
        <v>714</v>
      </c>
      <c r="B529" s="12">
        <f t="shared" si="35"/>
        <v>29</v>
      </c>
      <c r="C529" s="3">
        <v>5</v>
      </c>
      <c r="D529" s="3">
        <v>1</v>
      </c>
      <c r="E529" s="3">
        <v>3</v>
      </c>
      <c r="F529" s="3">
        <v>1</v>
      </c>
      <c r="G529" s="3">
        <v>4</v>
      </c>
      <c r="H529" s="3">
        <v>3</v>
      </c>
      <c r="I529" s="3">
        <v>5</v>
      </c>
      <c r="J529" s="3">
        <v>3</v>
      </c>
      <c r="K529" s="3">
        <v>4</v>
      </c>
      <c r="T529" s="3">
        <f t="shared" si="34"/>
        <v>3.2222222222222223</v>
      </c>
    </row>
    <row r="530" spans="1:20" ht="90">
      <c r="A530" s="2" t="s">
        <v>715</v>
      </c>
      <c r="B530" s="12">
        <f t="shared" si="35"/>
        <v>28</v>
      </c>
      <c r="C530" s="3">
        <v>3</v>
      </c>
      <c r="D530" s="3">
        <v>3</v>
      </c>
      <c r="E530" s="3">
        <v>5</v>
      </c>
      <c r="F530" s="3">
        <v>4</v>
      </c>
      <c r="G530" s="3">
        <v>1</v>
      </c>
      <c r="H530" s="3">
        <v>1</v>
      </c>
      <c r="I530" s="3">
        <v>4</v>
      </c>
      <c r="J530" s="3">
        <v>5</v>
      </c>
      <c r="K530" s="3">
        <v>2</v>
      </c>
      <c r="T530" s="3">
        <f t="shared" si="34"/>
        <v>3.1111111111111112</v>
      </c>
    </row>
    <row r="531" spans="1:20" ht="75">
      <c r="A531" s="1" t="s">
        <v>716</v>
      </c>
      <c r="B531" s="12">
        <f t="shared" si="35"/>
        <v>25</v>
      </c>
      <c r="C531" s="3">
        <v>1</v>
      </c>
      <c r="D531" s="3">
        <v>5</v>
      </c>
      <c r="E531" s="3">
        <v>1</v>
      </c>
      <c r="F531" s="3">
        <v>2</v>
      </c>
      <c r="G531" s="3">
        <v>5</v>
      </c>
      <c r="H531" s="3">
        <v>2</v>
      </c>
      <c r="I531" s="3">
        <v>2</v>
      </c>
      <c r="J531" s="3">
        <v>4</v>
      </c>
      <c r="K531" s="3">
        <v>3</v>
      </c>
      <c r="T531" s="3">
        <f t="shared" si="34"/>
        <v>2.7777777777777777</v>
      </c>
    </row>
    <row r="532" spans="1:20" ht="90">
      <c r="A532" s="1" t="s">
        <v>717</v>
      </c>
      <c r="B532" s="12">
        <f t="shared" si="35"/>
        <v>31</v>
      </c>
      <c r="C532" s="3">
        <v>4</v>
      </c>
      <c r="D532" s="3">
        <v>4</v>
      </c>
      <c r="E532" s="3">
        <v>4</v>
      </c>
      <c r="F532" s="3">
        <v>5</v>
      </c>
      <c r="G532" s="3">
        <v>3</v>
      </c>
      <c r="H532" s="3">
        <v>4</v>
      </c>
      <c r="I532" s="3">
        <v>1</v>
      </c>
      <c r="J532" s="3">
        <v>1</v>
      </c>
      <c r="K532" s="3">
        <v>5</v>
      </c>
      <c r="T532" s="3">
        <f t="shared" si="34"/>
        <v>3.4444444444444446</v>
      </c>
    </row>
    <row r="533" spans="1:20">
      <c r="A533" s="7" t="s">
        <v>497</v>
      </c>
      <c r="C533" s="3" t="s">
        <v>72</v>
      </c>
      <c r="D533" s="3" t="s">
        <v>83</v>
      </c>
      <c r="E533" s="3" t="s">
        <v>98</v>
      </c>
      <c r="F533" s="3" t="s">
        <v>114</v>
      </c>
      <c r="G533" s="3" t="s">
        <v>68</v>
      </c>
      <c r="H533" s="3" t="s">
        <v>70</v>
      </c>
      <c r="I533" s="3" t="s">
        <v>71</v>
      </c>
      <c r="J533" s="3" t="s">
        <v>522</v>
      </c>
    </row>
    <row r="534" spans="1:20" ht="90">
      <c r="A534" s="2" t="s">
        <v>718</v>
      </c>
      <c r="B534" s="12">
        <f t="shared" si="35"/>
        <v>12</v>
      </c>
      <c r="C534" s="3">
        <v>1</v>
      </c>
      <c r="D534" s="3">
        <v>1</v>
      </c>
      <c r="E534" s="3">
        <v>1</v>
      </c>
      <c r="F534" s="3">
        <v>3</v>
      </c>
      <c r="G534" s="3">
        <v>1</v>
      </c>
      <c r="H534" s="3">
        <v>2</v>
      </c>
      <c r="I534" s="3">
        <v>1</v>
      </c>
      <c r="J534" s="3">
        <v>2</v>
      </c>
      <c r="T534" s="3">
        <f t="shared" si="34"/>
        <v>1.5</v>
      </c>
    </row>
    <row r="535" spans="1:20" ht="90">
      <c r="A535" s="2" t="s">
        <v>719</v>
      </c>
      <c r="B535" s="12">
        <f t="shared" si="35"/>
        <v>32</v>
      </c>
      <c r="C535" s="3">
        <v>5</v>
      </c>
      <c r="D535" s="3">
        <v>5</v>
      </c>
      <c r="E535" s="3">
        <v>5</v>
      </c>
      <c r="F535" s="3">
        <v>2</v>
      </c>
      <c r="G535" s="3">
        <v>5</v>
      </c>
      <c r="H535" s="3">
        <v>3</v>
      </c>
      <c r="I535" s="3">
        <v>3</v>
      </c>
      <c r="J535" s="3">
        <v>4</v>
      </c>
      <c r="T535" s="3">
        <f t="shared" si="34"/>
        <v>4</v>
      </c>
    </row>
    <row r="536" spans="1:20" ht="75">
      <c r="A536" s="2" t="s">
        <v>720</v>
      </c>
      <c r="B536" s="12">
        <f t="shared" si="35"/>
        <v>15</v>
      </c>
      <c r="C536" s="3">
        <v>2</v>
      </c>
      <c r="D536" s="3">
        <v>2</v>
      </c>
      <c r="E536" s="3">
        <v>4</v>
      </c>
      <c r="F536" s="3">
        <v>1</v>
      </c>
      <c r="G536" s="3">
        <v>2</v>
      </c>
      <c r="H536" s="3">
        <v>1</v>
      </c>
      <c r="I536" s="3">
        <v>2</v>
      </c>
      <c r="J536" s="3">
        <v>1</v>
      </c>
      <c r="T536" s="3">
        <f t="shared" si="34"/>
        <v>1.875</v>
      </c>
    </row>
    <row r="537" spans="1:20" ht="90">
      <c r="A537" s="2" t="s">
        <v>721</v>
      </c>
      <c r="B537" s="12">
        <f t="shared" si="35"/>
        <v>34</v>
      </c>
      <c r="C537" s="3">
        <v>4</v>
      </c>
      <c r="D537" s="3">
        <v>4</v>
      </c>
      <c r="E537" s="3">
        <v>3</v>
      </c>
      <c r="F537" s="3">
        <v>5</v>
      </c>
      <c r="G537" s="3">
        <v>3</v>
      </c>
      <c r="H537" s="3">
        <v>5</v>
      </c>
      <c r="I537" s="3">
        <v>5</v>
      </c>
      <c r="J537" s="3">
        <v>5</v>
      </c>
      <c r="T537" s="3">
        <f t="shared" si="34"/>
        <v>4.25</v>
      </c>
    </row>
    <row r="538" spans="1:20" ht="75">
      <c r="A538" s="2" t="s">
        <v>722</v>
      </c>
      <c r="B538" s="12">
        <f t="shared" si="35"/>
        <v>27</v>
      </c>
      <c r="C538" s="3">
        <v>3</v>
      </c>
      <c r="D538" s="3">
        <v>3</v>
      </c>
      <c r="E538" s="3">
        <v>2</v>
      </c>
      <c r="F538" s="3">
        <v>4</v>
      </c>
      <c r="G538" s="3">
        <v>4</v>
      </c>
      <c r="H538" s="3">
        <v>4</v>
      </c>
      <c r="I538" s="3">
        <v>4</v>
      </c>
      <c r="J538" s="3">
        <v>3</v>
      </c>
      <c r="T538" s="3">
        <f t="shared" si="34"/>
        <v>3.375</v>
      </c>
    </row>
    <row r="539" spans="1:20">
      <c r="A539" s="7" t="s">
        <v>498</v>
      </c>
      <c r="C539" s="3" t="s">
        <v>72</v>
      </c>
      <c r="D539" s="3" t="s">
        <v>98</v>
      </c>
      <c r="E539" s="3" t="s">
        <v>83</v>
      </c>
      <c r="F539" s="3" t="s">
        <v>114</v>
      </c>
      <c r="G539" s="3" t="s">
        <v>70</v>
      </c>
      <c r="H539" s="3" t="s">
        <v>68</v>
      </c>
      <c r="I539" s="3" t="s">
        <v>71</v>
      </c>
      <c r="J539" s="3" t="s">
        <v>522</v>
      </c>
    </row>
    <row r="540" spans="1:20" ht="90">
      <c r="A540" s="2" t="s">
        <v>784</v>
      </c>
      <c r="B540" s="12">
        <f t="shared" si="35"/>
        <v>20</v>
      </c>
      <c r="C540" s="3">
        <v>2</v>
      </c>
      <c r="D540" s="3">
        <v>1</v>
      </c>
      <c r="E540" s="3">
        <v>1</v>
      </c>
      <c r="F540" s="3">
        <v>4</v>
      </c>
      <c r="G540" s="3">
        <v>4</v>
      </c>
      <c r="H540" s="3">
        <v>3</v>
      </c>
      <c r="I540" s="3">
        <v>3</v>
      </c>
      <c r="J540" s="3">
        <v>2</v>
      </c>
      <c r="T540" s="3">
        <f t="shared" si="34"/>
        <v>2.5</v>
      </c>
    </row>
    <row r="541" spans="1:20" ht="90">
      <c r="A541" s="2" t="s">
        <v>723</v>
      </c>
      <c r="B541" s="12">
        <f t="shared" si="35"/>
        <v>30</v>
      </c>
      <c r="C541" s="3">
        <v>5</v>
      </c>
      <c r="D541" s="3">
        <v>5</v>
      </c>
      <c r="E541" s="3">
        <v>3</v>
      </c>
      <c r="F541" s="3">
        <v>1</v>
      </c>
      <c r="G541" s="3">
        <v>5</v>
      </c>
      <c r="H541" s="3">
        <v>5</v>
      </c>
      <c r="I541" s="3">
        <v>2</v>
      </c>
      <c r="J541" s="3">
        <v>4</v>
      </c>
      <c r="T541" s="3">
        <f t="shared" si="34"/>
        <v>3.75</v>
      </c>
    </row>
    <row r="542" spans="1:20" ht="90">
      <c r="A542" s="2" t="s">
        <v>724</v>
      </c>
      <c r="B542" s="12">
        <f t="shared" si="35"/>
        <v>27</v>
      </c>
      <c r="C542" s="3">
        <v>4</v>
      </c>
      <c r="D542" s="3">
        <v>3</v>
      </c>
      <c r="E542" s="3">
        <v>4</v>
      </c>
      <c r="F542" s="3">
        <v>5</v>
      </c>
      <c r="G542" s="3">
        <v>2</v>
      </c>
      <c r="H542" s="3">
        <v>2</v>
      </c>
      <c r="I542" s="3">
        <v>4</v>
      </c>
      <c r="J542" s="3">
        <v>3</v>
      </c>
      <c r="T542" s="3">
        <f t="shared" si="34"/>
        <v>3.375</v>
      </c>
    </row>
    <row r="543" spans="1:20" ht="75">
      <c r="A543" s="2" t="s">
        <v>725</v>
      </c>
      <c r="B543" s="12">
        <f t="shared" si="35"/>
        <v>14</v>
      </c>
      <c r="C543" s="3">
        <v>1</v>
      </c>
      <c r="D543" s="3">
        <v>4</v>
      </c>
      <c r="E543" s="3">
        <v>2</v>
      </c>
      <c r="F543" s="3">
        <v>3</v>
      </c>
      <c r="G543" s="3">
        <v>1</v>
      </c>
      <c r="H543" s="3">
        <v>1</v>
      </c>
      <c r="I543" s="3">
        <v>1</v>
      </c>
      <c r="J543" s="3">
        <v>1</v>
      </c>
      <c r="T543" s="3">
        <f t="shared" si="34"/>
        <v>1.75</v>
      </c>
    </row>
    <row r="544" spans="1:20" ht="90">
      <c r="A544" s="2" t="s">
        <v>738</v>
      </c>
      <c r="B544" s="12">
        <f t="shared" si="35"/>
        <v>29</v>
      </c>
      <c r="C544" s="3">
        <v>3</v>
      </c>
      <c r="D544" s="3">
        <v>2</v>
      </c>
      <c r="E544" s="3">
        <v>5</v>
      </c>
      <c r="F544" s="3">
        <v>2</v>
      </c>
      <c r="G544" s="3">
        <v>3</v>
      </c>
      <c r="H544" s="3">
        <v>4</v>
      </c>
      <c r="I544" s="3">
        <v>5</v>
      </c>
      <c r="J544" s="3">
        <v>5</v>
      </c>
      <c r="T544" s="3">
        <f t="shared" si="34"/>
        <v>3.625</v>
      </c>
    </row>
    <row r="547" spans="1:20">
      <c r="A547" s="7" t="s">
        <v>499</v>
      </c>
      <c r="C547" s="3" t="s">
        <v>98</v>
      </c>
      <c r="D547" s="3" t="s">
        <v>114</v>
      </c>
      <c r="E547" s="3" t="s">
        <v>94</v>
      </c>
      <c r="F547" s="3" t="s">
        <v>72</v>
      </c>
      <c r="G547" s="3" t="s">
        <v>83</v>
      </c>
      <c r="H547" s="3" t="s">
        <v>96</v>
      </c>
      <c r="I547" s="3" t="s">
        <v>68</v>
      </c>
      <c r="J547" s="3" t="s">
        <v>69</v>
      </c>
      <c r="K547" s="3" t="s">
        <v>432</v>
      </c>
      <c r="L547" s="3" t="s">
        <v>71</v>
      </c>
      <c r="M547" s="3" t="s">
        <v>67</v>
      </c>
    </row>
    <row r="548" spans="1:20" ht="90">
      <c r="A548" s="2" t="s">
        <v>741</v>
      </c>
      <c r="B548" s="12">
        <f t="shared" si="35"/>
        <v>34</v>
      </c>
      <c r="C548" s="3">
        <v>4</v>
      </c>
      <c r="D548" s="3">
        <v>1</v>
      </c>
      <c r="E548" s="3">
        <v>5</v>
      </c>
      <c r="F548" s="3">
        <v>2</v>
      </c>
      <c r="G548" s="3">
        <v>2</v>
      </c>
      <c r="H548" s="3">
        <v>5</v>
      </c>
      <c r="I548" s="3">
        <v>5</v>
      </c>
      <c r="J548" s="3">
        <v>3</v>
      </c>
      <c r="K548" s="3">
        <v>5</v>
      </c>
      <c r="L548" s="3">
        <v>1</v>
      </c>
      <c r="M548" s="3">
        <v>1</v>
      </c>
      <c r="T548" s="3">
        <f t="shared" si="34"/>
        <v>3.0909090909090908</v>
      </c>
    </row>
    <row r="549" spans="1:20" ht="75">
      <c r="A549" s="1" t="s">
        <v>742</v>
      </c>
      <c r="B549" s="12">
        <f t="shared" si="35"/>
        <v>17</v>
      </c>
      <c r="C549" s="3">
        <v>1</v>
      </c>
      <c r="D549" s="3">
        <v>2</v>
      </c>
      <c r="E549" s="3">
        <v>3</v>
      </c>
      <c r="F549" s="3">
        <v>1</v>
      </c>
      <c r="G549" s="3">
        <v>1</v>
      </c>
      <c r="H549" s="3">
        <v>1</v>
      </c>
      <c r="I549" s="3">
        <v>2</v>
      </c>
      <c r="J549" s="3">
        <v>1</v>
      </c>
      <c r="K549" s="3">
        <v>1</v>
      </c>
      <c r="L549" s="3">
        <v>2</v>
      </c>
      <c r="M549" s="3">
        <v>2</v>
      </c>
      <c r="T549" s="3">
        <f t="shared" si="34"/>
        <v>1.5454545454545454</v>
      </c>
    </row>
    <row r="550" spans="1:20" ht="75">
      <c r="A550" s="2" t="s">
        <v>743</v>
      </c>
      <c r="B550" s="12">
        <f t="shared" si="35"/>
        <v>40</v>
      </c>
      <c r="C550" s="3">
        <v>2</v>
      </c>
      <c r="D550" s="3">
        <v>5</v>
      </c>
      <c r="E550" s="3">
        <v>1</v>
      </c>
      <c r="F550" s="3">
        <v>4</v>
      </c>
      <c r="G550" s="3">
        <v>5</v>
      </c>
      <c r="H550" s="3">
        <v>4</v>
      </c>
      <c r="I550" s="3">
        <v>4</v>
      </c>
      <c r="J550" s="3">
        <v>5</v>
      </c>
      <c r="K550" s="3">
        <v>3</v>
      </c>
      <c r="L550" s="3">
        <v>3</v>
      </c>
      <c r="M550" s="3">
        <v>4</v>
      </c>
      <c r="T550" s="3">
        <f t="shared" si="34"/>
        <v>3.6363636363636362</v>
      </c>
    </row>
    <row r="551" spans="1:20" ht="75">
      <c r="A551" s="2" t="s">
        <v>756</v>
      </c>
      <c r="B551" s="12">
        <f t="shared" si="35"/>
        <v>37</v>
      </c>
      <c r="C551" s="3">
        <v>3</v>
      </c>
      <c r="D551" s="3">
        <v>4</v>
      </c>
      <c r="E551" s="3">
        <v>2</v>
      </c>
      <c r="F551" s="3">
        <v>3</v>
      </c>
      <c r="G551" s="3">
        <v>4</v>
      </c>
      <c r="H551" s="3">
        <v>3</v>
      </c>
      <c r="I551" s="3">
        <v>3</v>
      </c>
      <c r="J551" s="3">
        <v>2</v>
      </c>
      <c r="K551" s="3">
        <v>4</v>
      </c>
      <c r="L551" s="3">
        <v>4</v>
      </c>
      <c r="M551" s="3">
        <v>5</v>
      </c>
      <c r="T551" s="3">
        <f t="shared" si="34"/>
        <v>3.3636363636363638</v>
      </c>
    </row>
    <row r="552" spans="1:20" ht="75">
      <c r="A552" s="2" t="s">
        <v>755</v>
      </c>
      <c r="B552" s="12">
        <f t="shared" si="35"/>
        <v>37</v>
      </c>
      <c r="C552" s="3">
        <v>5</v>
      </c>
      <c r="D552" s="3">
        <v>3</v>
      </c>
      <c r="E552" s="3">
        <v>4</v>
      </c>
      <c r="F552" s="3">
        <v>5</v>
      </c>
      <c r="G552" s="3">
        <v>3</v>
      </c>
      <c r="H552" s="3">
        <v>2</v>
      </c>
      <c r="I552" s="3">
        <v>1</v>
      </c>
      <c r="J552" s="3">
        <v>4</v>
      </c>
      <c r="K552" s="3">
        <v>2</v>
      </c>
      <c r="L552" s="3">
        <v>5</v>
      </c>
      <c r="M552" s="3">
        <v>3</v>
      </c>
      <c r="T552" s="3">
        <f t="shared" si="34"/>
        <v>3.3636363636363638</v>
      </c>
    </row>
    <row r="553" spans="1:20">
      <c r="A553" s="7" t="s">
        <v>500</v>
      </c>
      <c r="C553" s="3" t="s">
        <v>114</v>
      </c>
      <c r="D553" s="3" t="s">
        <v>94</v>
      </c>
      <c r="E553" s="3" t="s">
        <v>98</v>
      </c>
      <c r="F553" s="3" t="s">
        <v>72</v>
      </c>
      <c r="G553" s="3" t="s">
        <v>83</v>
      </c>
      <c r="H553" s="3" t="s">
        <v>96</v>
      </c>
      <c r="I553" s="3" t="s">
        <v>68</v>
      </c>
      <c r="J553" s="3" t="s">
        <v>69</v>
      </c>
      <c r="K553" s="3" t="s">
        <v>431</v>
      </c>
      <c r="L553" s="3" t="s">
        <v>71</v>
      </c>
      <c r="M553" s="3" t="s">
        <v>67</v>
      </c>
    </row>
    <row r="554" spans="1:20" ht="90">
      <c r="A554" s="1" t="s">
        <v>744</v>
      </c>
      <c r="B554" s="12">
        <f t="shared" si="35"/>
        <v>41</v>
      </c>
      <c r="C554" s="3">
        <v>1</v>
      </c>
      <c r="D554" s="3">
        <v>5</v>
      </c>
      <c r="E554" s="3">
        <v>3</v>
      </c>
      <c r="F554" s="3">
        <v>4</v>
      </c>
      <c r="G554" s="3">
        <v>4</v>
      </c>
      <c r="H554" s="3">
        <v>5</v>
      </c>
      <c r="I554" s="3">
        <v>5</v>
      </c>
      <c r="J554" s="3">
        <v>4</v>
      </c>
      <c r="K554" s="3">
        <v>5</v>
      </c>
      <c r="L554" s="3">
        <v>2</v>
      </c>
      <c r="M554" s="3">
        <v>3</v>
      </c>
      <c r="T554" s="3">
        <f t="shared" si="34"/>
        <v>3.7272727272727271</v>
      </c>
    </row>
    <row r="555" spans="1:20" ht="90">
      <c r="A555" s="2" t="s">
        <v>745</v>
      </c>
      <c r="B555" s="12">
        <f t="shared" si="35"/>
        <v>33</v>
      </c>
      <c r="C555" s="3">
        <v>3</v>
      </c>
      <c r="D555" s="3">
        <v>3</v>
      </c>
      <c r="E555" s="3">
        <v>2</v>
      </c>
      <c r="F555" s="3">
        <v>3</v>
      </c>
      <c r="G555" s="3">
        <v>5</v>
      </c>
      <c r="H555" s="3">
        <v>3</v>
      </c>
      <c r="I555" s="3">
        <v>4</v>
      </c>
      <c r="J555" s="3">
        <v>1</v>
      </c>
      <c r="K555" s="3">
        <v>2</v>
      </c>
      <c r="L555" s="3">
        <v>5</v>
      </c>
      <c r="M555" s="3">
        <v>2</v>
      </c>
      <c r="T555" s="3">
        <f t="shared" si="34"/>
        <v>3</v>
      </c>
    </row>
    <row r="556" spans="1:20" ht="90">
      <c r="A556" s="2" t="s">
        <v>757</v>
      </c>
      <c r="B556" s="12">
        <f t="shared" si="35"/>
        <v>33</v>
      </c>
      <c r="C556" s="3">
        <v>5</v>
      </c>
      <c r="D556" s="3">
        <v>2</v>
      </c>
      <c r="E556" s="3">
        <v>5</v>
      </c>
      <c r="F556" s="3">
        <v>2</v>
      </c>
      <c r="G556" s="3">
        <v>1</v>
      </c>
      <c r="H556" s="3">
        <v>1</v>
      </c>
      <c r="I556" s="3">
        <v>2</v>
      </c>
      <c r="J556" s="3">
        <v>3</v>
      </c>
      <c r="K556" s="3">
        <v>3</v>
      </c>
      <c r="L556" s="3">
        <v>4</v>
      </c>
      <c r="M556" s="3">
        <v>5</v>
      </c>
      <c r="T556" s="3">
        <f t="shared" si="34"/>
        <v>3</v>
      </c>
    </row>
    <row r="557" spans="1:20" ht="75">
      <c r="A557" s="2" t="s">
        <v>746</v>
      </c>
      <c r="B557" s="12">
        <f t="shared" si="35"/>
        <v>17</v>
      </c>
      <c r="C557" s="3">
        <v>2</v>
      </c>
      <c r="D557" s="3">
        <v>1</v>
      </c>
      <c r="E557" s="3">
        <v>1</v>
      </c>
      <c r="F557" s="3">
        <v>1</v>
      </c>
      <c r="G557" s="3">
        <v>2</v>
      </c>
      <c r="H557" s="3">
        <v>2</v>
      </c>
      <c r="I557" s="3">
        <v>1</v>
      </c>
      <c r="J557" s="3">
        <v>2</v>
      </c>
      <c r="K557" s="3">
        <v>1</v>
      </c>
      <c r="L557" s="3">
        <v>3</v>
      </c>
      <c r="M557" s="3">
        <v>1</v>
      </c>
      <c r="T557" s="3">
        <f t="shared" si="34"/>
        <v>1.5454545454545454</v>
      </c>
    </row>
    <row r="558" spans="1:20" ht="90">
      <c r="A558" s="2" t="s">
        <v>758</v>
      </c>
      <c r="B558" s="12">
        <f t="shared" si="35"/>
        <v>41</v>
      </c>
      <c r="C558" s="3">
        <v>4</v>
      </c>
      <c r="D558" s="3">
        <v>4</v>
      </c>
      <c r="E558" s="3">
        <v>4</v>
      </c>
      <c r="F558" s="3">
        <v>5</v>
      </c>
      <c r="G558" s="3">
        <v>3</v>
      </c>
      <c r="H558" s="3">
        <v>4</v>
      </c>
      <c r="I558" s="3">
        <v>3</v>
      </c>
      <c r="J558" s="3">
        <v>5</v>
      </c>
      <c r="K558" s="3">
        <v>4</v>
      </c>
      <c r="L558" s="3">
        <v>1</v>
      </c>
      <c r="M558" s="3">
        <v>4</v>
      </c>
      <c r="T558" s="3">
        <f t="shared" si="34"/>
        <v>3.7272727272727271</v>
      </c>
    </row>
    <row r="559" spans="1:20">
      <c r="A559" s="7" t="s">
        <v>501</v>
      </c>
      <c r="C559" s="3" t="s">
        <v>114</v>
      </c>
      <c r="D559" s="3" t="s">
        <v>98</v>
      </c>
      <c r="E559" s="3" t="s">
        <v>72</v>
      </c>
      <c r="F559" s="3" t="s">
        <v>83</v>
      </c>
      <c r="G559" s="3" t="s">
        <v>94</v>
      </c>
      <c r="H559" s="3" t="s">
        <v>96</v>
      </c>
      <c r="I559" s="3" t="s">
        <v>68</v>
      </c>
      <c r="J559" s="3" t="s">
        <v>69</v>
      </c>
      <c r="K559" s="3" t="s">
        <v>432</v>
      </c>
      <c r="L559" s="3" t="s">
        <v>71</v>
      </c>
      <c r="M559" s="3" t="s">
        <v>67</v>
      </c>
    </row>
    <row r="560" spans="1:20" ht="75">
      <c r="A560" s="2" t="s">
        <v>759</v>
      </c>
      <c r="B560" s="12">
        <f t="shared" si="35"/>
        <v>35</v>
      </c>
      <c r="C560" s="3">
        <v>5</v>
      </c>
      <c r="D560" s="3">
        <v>1</v>
      </c>
      <c r="E560" s="3">
        <v>3</v>
      </c>
      <c r="F560" s="3">
        <v>3</v>
      </c>
      <c r="G560" s="3">
        <v>2</v>
      </c>
      <c r="H560" s="3">
        <v>4</v>
      </c>
      <c r="I560" s="3">
        <v>4</v>
      </c>
      <c r="J560" s="3">
        <v>4</v>
      </c>
      <c r="K560" s="3">
        <v>2</v>
      </c>
      <c r="L560" s="3">
        <v>2</v>
      </c>
      <c r="M560" s="3">
        <v>5</v>
      </c>
      <c r="T560" s="3">
        <f t="shared" si="34"/>
        <v>3.1818181818181817</v>
      </c>
    </row>
    <row r="561" spans="1:20" ht="60">
      <c r="A561" s="1" t="s">
        <v>747</v>
      </c>
      <c r="B561" s="12">
        <f t="shared" si="35"/>
        <v>33</v>
      </c>
      <c r="C561" s="3">
        <v>3</v>
      </c>
      <c r="D561" s="3">
        <v>3</v>
      </c>
      <c r="E561" s="3">
        <v>2</v>
      </c>
      <c r="F561" s="3">
        <v>2</v>
      </c>
      <c r="G561" s="3">
        <v>3</v>
      </c>
      <c r="H561" s="3">
        <v>2</v>
      </c>
      <c r="I561" s="3">
        <v>5</v>
      </c>
      <c r="J561" s="3">
        <v>2</v>
      </c>
      <c r="K561" s="3">
        <v>4</v>
      </c>
      <c r="L561" s="3">
        <v>4</v>
      </c>
      <c r="M561" s="3">
        <v>3</v>
      </c>
      <c r="T561" s="3">
        <f t="shared" si="34"/>
        <v>3</v>
      </c>
    </row>
    <row r="562" spans="1:20" ht="75">
      <c r="A562" s="1" t="s">
        <v>748</v>
      </c>
      <c r="B562" s="12">
        <f t="shared" si="35"/>
        <v>21</v>
      </c>
      <c r="C562" s="3">
        <v>2</v>
      </c>
      <c r="D562" s="3">
        <v>2</v>
      </c>
      <c r="E562" s="3">
        <v>1</v>
      </c>
      <c r="F562" s="3">
        <v>4</v>
      </c>
      <c r="G562" s="3">
        <v>4</v>
      </c>
      <c r="H562" s="3">
        <v>1</v>
      </c>
      <c r="I562" s="3">
        <v>3</v>
      </c>
      <c r="J562" s="3">
        <v>1</v>
      </c>
      <c r="K562" s="3">
        <v>1</v>
      </c>
      <c r="L562" s="3">
        <v>1</v>
      </c>
      <c r="M562" s="3">
        <v>1</v>
      </c>
      <c r="T562" s="3">
        <f t="shared" si="34"/>
        <v>1.9090909090909092</v>
      </c>
    </row>
    <row r="563" spans="1:20" ht="75">
      <c r="A563" s="2" t="s">
        <v>749</v>
      </c>
      <c r="B563" s="12">
        <f t="shared" si="35"/>
        <v>29</v>
      </c>
      <c r="C563" s="3">
        <v>1</v>
      </c>
      <c r="D563" s="3">
        <v>4</v>
      </c>
      <c r="E563" s="3">
        <v>5</v>
      </c>
      <c r="F563" s="3">
        <v>1</v>
      </c>
      <c r="G563" s="3">
        <v>1</v>
      </c>
      <c r="H563" s="3">
        <v>3</v>
      </c>
      <c r="I563" s="3">
        <v>1</v>
      </c>
      <c r="J563" s="3">
        <v>5</v>
      </c>
      <c r="K563" s="3">
        <v>3</v>
      </c>
      <c r="L563" s="3">
        <v>3</v>
      </c>
      <c r="M563" s="3">
        <v>2</v>
      </c>
      <c r="T563" s="3">
        <f t="shared" si="34"/>
        <v>2.6363636363636362</v>
      </c>
    </row>
    <row r="564" spans="1:20" ht="75">
      <c r="A564" s="2" t="s">
        <v>760</v>
      </c>
      <c r="B564" s="12">
        <f t="shared" si="35"/>
        <v>47</v>
      </c>
      <c r="C564" s="3">
        <v>4</v>
      </c>
      <c r="D564" s="3">
        <v>5</v>
      </c>
      <c r="E564" s="3">
        <v>4</v>
      </c>
      <c r="F564" s="3">
        <v>5</v>
      </c>
      <c r="G564" s="3">
        <v>5</v>
      </c>
      <c r="H564" s="3">
        <v>5</v>
      </c>
      <c r="I564" s="3">
        <v>2</v>
      </c>
      <c r="J564" s="3">
        <v>3</v>
      </c>
      <c r="K564" s="3">
        <v>5</v>
      </c>
      <c r="L564" s="3">
        <v>5</v>
      </c>
      <c r="M564" s="3">
        <v>4</v>
      </c>
      <c r="T564" s="3">
        <f t="shared" si="34"/>
        <v>4.2727272727272725</v>
      </c>
    </row>
    <row r="565" spans="1:20">
      <c r="A565" s="7" t="s">
        <v>502</v>
      </c>
      <c r="C565" s="3" t="s">
        <v>114</v>
      </c>
      <c r="D565" s="3" t="s">
        <v>98</v>
      </c>
      <c r="E565" s="3" t="s">
        <v>72</v>
      </c>
      <c r="F565" s="3" t="s">
        <v>83</v>
      </c>
      <c r="G565" s="3" t="s">
        <v>94</v>
      </c>
      <c r="H565" s="3" t="s">
        <v>68</v>
      </c>
      <c r="I565" s="3" t="s">
        <v>70</v>
      </c>
      <c r="J565" s="3" t="s">
        <v>431</v>
      </c>
      <c r="K565" s="3" t="s">
        <v>71</v>
      </c>
      <c r="L565" s="3" t="s">
        <v>67</v>
      </c>
    </row>
    <row r="566" spans="1:20" ht="90">
      <c r="A566" s="2" t="s">
        <v>750</v>
      </c>
      <c r="B566" s="12">
        <f t="shared" si="35"/>
        <v>38</v>
      </c>
      <c r="C566" s="3">
        <v>2</v>
      </c>
      <c r="D566" s="3">
        <v>2</v>
      </c>
      <c r="E566" s="3">
        <v>5</v>
      </c>
      <c r="F566" s="3">
        <v>5</v>
      </c>
      <c r="G566" s="3">
        <v>4</v>
      </c>
      <c r="H566" s="3">
        <v>5</v>
      </c>
      <c r="I566" s="3">
        <v>2</v>
      </c>
      <c r="J566" s="3">
        <v>4</v>
      </c>
      <c r="K566" s="3">
        <v>4</v>
      </c>
      <c r="L566" s="3">
        <v>5</v>
      </c>
      <c r="T566" s="3">
        <f t="shared" si="34"/>
        <v>3.8</v>
      </c>
    </row>
    <row r="567" spans="1:20" ht="90">
      <c r="A567" s="1" t="s">
        <v>751</v>
      </c>
      <c r="B567" s="12">
        <f t="shared" si="35"/>
        <v>33</v>
      </c>
      <c r="C567" s="3">
        <v>4</v>
      </c>
      <c r="D567" s="3">
        <v>4</v>
      </c>
      <c r="E567" s="3">
        <v>1</v>
      </c>
      <c r="F567" s="3">
        <v>4</v>
      </c>
      <c r="G567" s="3">
        <v>5</v>
      </c>
      <c r="H567" s="3">
        <v>2</v>
      </c>
      <c r="I567" s="3">
        <v>3</v>
      </c>
      <c r="J567" s="3">
        <v>1</v>
      </c>
      <c r="K567" s="3">
        <v>5</v>
      </c>
      <c r="L567" s="3">
        <v>4</v>
      </c>
      <c r="T567" s="3">
        <f t="shared" si="34"/>
        <v>3.3</v>
      </c>
    </row>
    <row r="568" spans="1:20" ht="75">
      <c r="A568" s="2" t="s">
        <v>752</v>
      </c>
      <c r="B568" s="12">
        <f t="shared" si="35"/>
        <v>29</v>
      </c>
      <c r="C568" s="3">
        <v>3</v>
      </c>
      <c r="D568" s="3">
        <v>3</v>
      </c>
      <c r="E568" s="3">
        <v>2</v>
      </c>
      <c r="F568" s="3">
        <v>3</v>
      </c>
      <c r="G568" s="3">
        <v>3</v>
      </c>
      <c r="H568" s="3">
        <v>3</v>
      </c>
      <c r="I568" s="3">
        <v>5</v>
      </c>
      <c r="J568" s="3">
        <v>3</v>
      </c>
      <c r="K568" s="3">
        <v>1</v>
      </c>
      <c r="L568" s="3">
        <v>3</v>
      </c>
      <c r="T568" s="3">
        <f t="shared" si="34"/>
        <v>2.9</v>
      </c>
    </row>
    <row r="569" spans="1:20" ht="90">
      <c r="A569" s="2" t="s">
        <v>753</v>
      </c>
      <c r="B569" s="12">
        <f t="shared" si="35"/>
        <v>24</v>
      </c>
      <c r="C569" s="3">
        <v>1</v>
      </c>
      <c r="D569" s="3">
        <v>1</v>
      </c>
      <c r="E569" s="3">
        <v>4</v>
      </c>
      <c r="F569" s="3">
        <v>2</v>
      </c>
      <c r="G569" s="3">
        <v>1</v>
      </c>
      <c r="H569" s="3">
        <v>4</v>
      </c>
      <c r="I569" s="3">
        <v>1</v>
      </c>
      <c r="J569" s="3">
        <v>5</v>
      </c>
      <c r="K569" s="3">
        <v>3</v>
      </c>
      <c r="L569" s="3">
        <v>2</v>
      </c>
      <c r="T569" s="3">
        <f t="shared" si="34"/>
        <v>2.4</v>
      </c>
    </row>
    <row r="570" spans="1:20" ht="75">
      <c r="A570" s="2" t="s">
        <v>754</v>
      </c>
      <c r="B570" s="12">
        <f t="shared" si="35"/>
        <v>26</v>
      </c>
      <c r="C570" s="3">
        <v>5</v>
      </c>
      <c r="D570" s="3">
        <v>5</v>
      </c>
      <c r="E570" s="3">
        <v>3</v>
      </c>
      <c r="F570" s="3">
        <v>1</v>
      </c>
      <c r="G570" s="3">
        <v>2</v>
      </c>
      <c r="H570" s="3">
        <v>1</v>
      </c>
      <c r="I570" s="3">
        <v>4</v>
      </c>
      <c r="J570" s="3">
        <v>2</v>
      </c>
      <c r="K570" s="3">
        <v>2</v>
      </c>
      <c r="L570" s="3">
        <v>1</v>
      </c>
      <c r="T570" s="3">
        <f t="shared" si="34"/>
        <v>2.6</v>
      </c>
    </row>
    <row r="573" spans="1:20">
      <c r="A573" s="7" t="s">
        <v>698</v>
      </c>
      <c r="C573" s="3" t="s">
        <v>72</v>
      </c>
      <c r="D573" s="3" t="s">
        <v>522</v>
      </c>
      <c r="E573" s="3" t="s">
        <v>83</v>
      </c>
      <c r="F573" s="3" t="s">
        <v>94</v>
      </c>
      <c r="G573" s="3" t="s">
        <v>71</v>
      </c>
      <c r="H573" s="3" t="s">
        <v>98</v>
      </c>
      <c r="I573" s="3" t="s">
        <v>114</v>
      </c>
      <c r="J573" s="3" t="s">
        <v>67</v>
      </c>
      <c r="K573" s="3" t="s">
        <v>70</v>
      </c>
      <c r="L573" s="3" t="s">
        <v>68</v>
      </c>
    </row>
    <row r="574" spans="1:20" ht="75">
      <c r="A574" s="2" t="s">
        <v>12</v>
      </c>
      <c r="B574" s="12">
        <f t="shared" ref="B574:B579" si="36">SUM(C574:Z574)</f>
        <v>68</v>
      </c>
      <c r="C574" s="3">
        <v>10</v>
      </c>
      <c r="D574" s="3">
        <v>5</v>
      </c>
      <c r="E574" s="3">
        <v>10</v>
      </c>
      <c r="F574" s="3">
        <v>8</v>
      </c>
      <c r="G574" s="3">
        <v>8</v>
      </c>
      <c r="H574" s="3">
        <v>6</v>
      </c>
      <c r="I574" s="3">
        <v>2</v>
      </c>
      <c r="J574" s="3">
        <v>7</v>
      </c>
      <c r="K574" s="3">
        <v>8</v>
      </c>
      <c r="L574" s="3">
        <v>4</v>
      </c>
    </row>
    <row r="575" spans="1:20" ht="90">
      <c r="A575" s="2" t="s">
        <v>19</v>
      </c>
      <c r="B575" s="12">
        <f t="shared" si="36"/>
        <v>62</v>
      </c>
      <c r="C575" s="3">
        <v>6</v>
      </c>
      <c r="D575" s="3">
        <v>6</v>
      </c>
      <c r="E575" s="3">
        <v>3</v>
      </c>
      <c r="F575" s="3">
        <v>9</v>
      </c>
      <c r="G575" s="3">
        <v>9</v>
      </c>
      <c r="H575" s="3">
        <v>11</v>
      </c>
      <c r="I575" s="3">
        <v>7</v>
      </c>
      <c r="J575" s="3">
        <v>4</v>
      </c>
      <c r="K575" s="3">
        <v>4</v>
      </c>
      <c r="L575" s="3">
        <v>3</v>
      </c>
    </row>
    <row r="576" spans="1:20" ht="75">
      <c r="A576" s="1" t="s">
        <v>206</v>
      </c>
      <c r="B576" s="12">
        <f t="shared" si="36"/>
        <v>77</v>
      </c>
      <c r="C576" s="3">
        <v>8</v>
      </c>
      <c r="D576" s="3">
        <v>9</v>
      </c>
      <c r="E576" s="3">
        <v>11</v>
      </c>
      <c r="F576" s="3">
        <v>11</v>
      </c>
      <c r="G576" s="3">
        <v>6</v>
      </c>
      <c r="H576" s="3">
        <v>5</v>
      </c>
      <c r="I576" s="3">
        <v>1</v>
      </c>
      <c r="J576" s="3">
        <v>5</v>
      </c>
      <c r="K576" s="3">
        <v>10</v>
      </c>
      <c r="L576" s="3">
        <v>11</v>
      </c>
    </row>
    <row r="577" spans="1:12" ht="75">
      <c r="A577" s="2" t="s">
        <v>182</v>
      </c>
      <c r="B577" s="12">
        <f t="shared" si="36"/>
        <v>69</v>
      </c>
      <c r="C577" s="3">
        <v>7</v>
      </c>
      <c r="D577" s="3">
        <v>10</v>
      </c>
      <c r="E577" s="3">
        <v>5</v>
      </c>
      <c r="F577" s="3">
        <v>1</v>
      </c>
      <c r="G577" s="3">
        <v>1</v>
      </c>
      <c r="H577" s="3">
        <v>8</v>
      </c>
      <c r="I577" s="3">
        <v>6</v>
      </c>
      <c r="J577" s="3">
        <v>11</v>
      </c>
      <c r="K577" s="3">
        <v>11</v>
      </c>
      <c r="L577" s="3">
        <v>9</v>
      </c>
    </row>
    <row r="578" spans="1:12" ht="75">
      <c r="A578" s="2" t="s">
        <v>799</v>
      </c>
      <c r="B578" s="12">
        <f t="shared" si="36"/>
        <v>54</v>
      </c>
      <c r="C578" s="3">
        <v>3</v>
      </c>
      <c r="D578" s="3">
        <v>3</v>
      </c>
      <c r="E578" s="3">
        <v>7</v>
      </c>
      <c r="F578" s="3">
        <v>5</v>
      </c>
      <c r="G578" s="3">
        <v>11</v>
      </c>
      <c r="H578" s="3">
        <v>2</v>
      </c>
      <c r="I578" s="3">
        <v>8</v>
      </c>
      <c r="J578" s="3">
        <v>10</v>
      </c>
      <c r="K578" s="3">
        <v>3</v>
      </c>
      <c r="L578" s="3">
        <v>2</v>
      </c>
    </row>
    <row r="579" spans="1:12" ht="75">
      <c r="A579" s="2" t="s">
        <v>707</v>
      </c>
      <c r="B579" s="12">
        <f t="shared" si="36"/>
        <v>67</v>
      </c>
      <c r="C579" s="3">
        <v>11</v>
      </c>
      <c r="D579" s="3">
        <v>2</v>
      </c>
      <c r="E579" s="3">
        <v>9</v>
      </c>
      <c r="F579" s="3">
        <v>6</v>
      </c>
      <c r="G579" s="3">
        <v>7</v>
      </c>
      <c r="H579" s="3">
        <v>1</v>
      </c>
      <c r="I579" s="3">
        <v>11</v>
      </c>
      <c r="J579" s="3">
        <v>3</v>
      </c>
      <c r="K579" s="3">
        <v>9</v>
      </c>
      <c r="L579" s="3">
        <v>8</v>
      </c>
    </row>
    <row r="580" spans="1:12" ht="75">
      <c r="A580" s="2" t="s">
        <v>190</v>
      </c>
      <c r="B580" s="12">
        <f t="shared" ref="B580:B583" si="37">SUM(C580:Z580)</f>
        <v>48</v>
      </c>
      <c r="C580" s="3">
        <v>9</v>
      </c>
      <c r="D580" s="3">
        <v>1</v>
      </c>
      <c r="E580" s="3">
        <v>1</v>
      </c>
      <c r="F580" s="3">
        <v>4</v>
      </c>
      <c r="G580" s="3">
        <v>5</v>
      </c>
      <c r="H580" s="3">
        <v>4</v>
      </c>
      <c r="I580" s="3">
        <v>3</v>
      </c>
      <c r="J580" s="3">
        <v>8</v>
      </c>
      <c r="K580" s="3">
        <v>7</v>
      </c>
      <c r="L580" s="3">
        <v>6</v>
      </c>
    </row>
    <row r="581" spans="1:12" ht="60">
      <c r="A581" s="1" t="s">
        <v>800</v>
      </c>
      <c r="B581" s="12">
        <f t="shared" si="37"/>
        <v>61</v>
      </c>
      <c r="C581" s="3">
        <v>1</v>
      </c>
      <c r="D581" s="3">
        <v>11</v>
      </c>
      <c r="E581" s="3">
        <v>2</v>
      </c>
      <c r="F581" s="3">
        <v>3</v>
      </c>
      <c r="G581" s="3">
        <v>10</v>
      </c>
      <c r="H581" s="3">
        <v>7</v>
      </c>
      <c r="I581" s="3">
        <v>10</v>
      </c>
      <c r="J581" s="3">
        <v>2</v>
      </c>
      <c r="K581" s="3">
        <v>5</v>
      </c>
      <c r="L581" s="3">
        <v>10</v>
      </c>
    </row>
    <row r="582" spans="1:12" ht="75">
      <c r="A582" s="2" t="s">
        <v>218</v>
      </c>
      <c r="B582" s="12">
        <f t="shared" si="37"/>
        <v>49</v>
      </c>
      <c r="C582" s="3">
        <v>4</v>
      </c>
      <c r="D582" s="3">
        <v>7</v>
      </c>
      <c r="E582" s="3">
        <v>8</v>
      </c>
      <c r="F582" s="3">
        <v>2</v>
      </c>
      <c r="G582" s="3">
        <v>4</v>
      </c>
      <c r="H582" s="3">
        <v>3</v>
      </c>
      <c r="I582" s="3">
        <v>9</v>
      </c>
      <c r="J582" s="3">
        <v>1</v>
      </c>
      <c r="K582" s="3">
        <v>6</v>
      </c>
      <c r="L582" s="3">
        <v>5</v>
      </c>
    </row>
    <row r="583" spans="1:12" ht="75">
      <c r="A583" s="2" t="s">
        <v>301</v>
      </c>
      <c r="B583" s="12">
        <f t="shared" si="37"/>
        <v>48</v>
      </c>
      <c r="C583" s="3">
        <v>2</v>
      </c>
      <c r="D583" s="3">
        <v>4</v>
      </c>
      <c r="E583" s="3">
        <v>6</v>
      </c>
      <c r="F583" s="3">
        <v>7</v>
      </c>
      <c r="G583" s="3">
        <v>2</v>
      </c>
      <c r="H583" s="3">
        <v>9</v>
      </c>
      <c r="I583" s="3">
        <v>4</v>
      </c>
      <c r="J583" s="3">
        <v>6</v>
      </c>
      <c r="K583" s="3">
        <v>1</v>
      </c>
      <c r="L583" s="3">
        <v>7</v>
      </c>
    </row>
    <row r="584" spans="1:12" ht="60">
      <c r="A584" s="1" t="s">
        <v>49</v>
      </c>
      <c r="B584" s="12">
        <f>SUM(C584:Z584)</f>
        <v>57</v>
      </c>
      <c r="C584" s="3">
        <v>5</v>
      </c>
      <c r="D584" s="3">
        <v>8</v>
      </c>
      <c r="E584" s="3">
        <v>4</v>
      </c>
      <c r="F584" s="3">
        <v>10</v>
      </c>
      <c r="G584" s="3">
        <v>3</v>
      </c>
      <c r="H584" s="3">
        <v>10</v>
      </c>
      <c r="I584" s="3">
        <v>5</v>
      </c>
      <c r="J584" s="3">
        <v>9</v>
      </c>
      <c r="K584" s="3">
        <v>2</v>
      </c>
      <c r="L584" s="3">
        <v>1</v>
      </c>
    </row>
    <row r="588" spans="1:12">
      <c r="A588" s="7" t="s">
        <v>708</v>
      </c>
    </row>
    <row r="589" spans="1:12">
      <c r="A589" s="11" t="s">
        <v>98</v>
      </c>
      <c r="B589" s="12">
        <f>SUM(B14,B58,B63,B136,B144,B154,B217,B250,B278,B362,B384,B445,B456,B473,B488,B508,B518,B541,B552,B564)</f>
        <v>722</v>
      </c>
      <c r="C589" s="8"/>
    </row>
    <row r="590" spans="1:12">
      <c r="A590" s="11" t="s">
        <v>114</v>
      </c>
      <c r="B590" s="12">
        <f>SUM(B2,B16,B24,B47,B82,B118,B124,B142,B173,B194,B212,B239,B281,B323,B370,B382,B398,B431,B438,B472)</f>
        <v>884</v>
      </c>
      <c r="C590" s="8"/>
    </row>
    <row r="591" spans="1:12">
      <c r="A591" s="11" t="s">
        <v>700</v>
      </c>
      <c r="B591" s="12">
        <f>SUM(B5,B110,B132,B150,B159,B172,B179,B200,B202,B222,B367,B405,B411,B421,B454,B463,B479,B498,B510,B531)</f>
        <v>769</v>
      </c>
      <c r="I591"/>
    </row>
    <row r="592" spans="1:12">
      <c r="A592" s="11" t="s">
        <v>701</v>
      </c>
      <c r="B592" s="12">
        <f>SUM(B10,B20,B50,B66,B74,B94,B100,B112,B230,B254,B283,B288,B295,B304,B373,B387,B394,B450,B458,B503)</f>
        <v>809</v>
      </c>
      <c r="I592"/>
    </row>
    <row r="593" spans="1:9">
      <c r="A593" s="11" t="s">
        <v>67</v>
      </c>
      <c r="B593" s="12">
        <f>SUM(B31,B34,B48,B54,B68,B73,B89,B109,B113,B162,B171,B229,B240,B270,B297,B329,B356,B386,B524,B556)</f>
        <v>799</v>
      </c>
      <c r="I593" s="11"/>
    </row>
    <row r="594" spans="1:9">
      <c r="A594" s="11" t="s">
        <v>94</v>
      </c>
      <c r="B594" s="12">
        <f>SUM(B21,B32,B37,B61,B75,B87,B127,B219,B264,B280,B315,B343,B361,B388,B404,B412,B437,B486,B491,B516)</f>
        <v>838</v>
      </c>
      <c r="I594" s="11"/>
    </row>
    <row r="595" spans="1:9">
      <c r="A595" s="11" t="s">
        <v>64</v>
      </c>
      <c r="B595" s="12">
        <f>SUM(B3,B29,B44,B92,B106,B119,B146,B170,B225,B258,B346,B385,B395,B420,B426,B453,B459,B506,B517,B532)</f>
        <v>725</v>
      </c>
      <c r="I595" s="11"/>
    </row>
    <row r="596" spans="1:9">
      <c r="A596" s="11" t="s">
        <v>702</v>
      </c>
      <c r="B596" s="12">
        <f>SUM(B42,B60,B76,B134,B140,B147,B185,B198,B214,B277,B296,B310,B324,B446,B457,B499,B505,B550,B557,B569)</f>
        <v>746</v>
      </c>
      <c r="I596"/>
    </row>
    <row r="597" spans="1:9">
      <c r="A597" s="11" t="s">
        <v>109</v>
      </c>
      <c r="B597" s="12">
        <f>SUM(B30,B38,B41,B56,B95,B98,B125,B158,B196,B275,B292,B300,B306,B317,B352,B406,B419,B434,B515,B528)</f>
        <v>851</v>
      </c>
      <c r="I597"/>
    </row>
    <row r="598" spans="1:9">
      <c r="A598" s="11" t="s">
        <v>703</v>
      </c>
      <c r="B598" s="12">
        <f>SUM(B18,B64,B70,B80,B93,B128,B145,B224,B231,B244,B308,B332,B366,B374,B400,B432,B436,B492,B526,B555)</f>
        <v>668</v>
      </c>
      <c r="I598"/>
    </row>
    <row r="599" spans="1:9">
      <c r="A599" s="11" t="s">
        <v>66</v>
      </c>
      <c r="B599" s="12">
        <f>SUM(B9,B15,B36,B67,B86,B115,B121,B126,B165,B268,B291,B318,B330,B359,B396,B439,B476,B490,B511,B561)</f>
        <v>784</v>
      </c>
      <c r="I599" s="11"/>
    </row>
    <row r="600" spans="1:9">
      <c r="A600" s="11" t="s">
        <v>34</v>
      </c>
      <c r="B600" s="12">
        <f>SUM(B11,B55,B69,B90,B99,B108,B161,B166,B193,B206,B245,B326,B341,B375,B447,B464,B477,B483,B537,B544)</f>
        <v>820</v>
      </c>
    </row>
    <row r="601" spans="1:9">
      <c r="A601" s="11" t="s">
        <v>72</v>
      </c>
      <c r="B601" s="12">
        <f>SUM(B6,B17,B43,B62,B133,B204,B232,B237,B242,B252,B263,B350,B402,B433,B465,B474,B480,B522,B529,B566)</f>
        <v>817</v>
      </c>
    </row>
    <row r="602" spans="1:9">
      <c r="A602" s="11" t="s">
        <v>74</v>
      </c>
      <c r="B602" s="12">
        <f>SUM(B12,B23,B40,B84,B102,B107,B153,B164,B256,B271,B303,B344,B355,B358,B408,B422,B504,B509,B542,B560)</f>
        <v>802</v>
      </c>
    </row>
    <row r="603" spans="1:9">
      <c r="A603" s="11" t="s">
        <v>68</v>
      </c>
      <c r="B603" s="12">
        <f>SUM(B28,B46,B138,B160,B178,B199,B246,B262,B274,B314,B321,B347,B354,B379,B414,B427,B466,B482,B523,B554)</f>
        <v>694</v>
      </c>
    </row>
    <row r="604" spans="1:9">
      <c r="A604" s="11" t="s">
        <v>704</v>
      </c>
      <c r="B604" s="12">
        <f>SUM(B4,B81,B114,B122,B141,B151,B187,B197,B216,B257,B265,B309,B316,B320,B333,B380,B428,B536,B548,B568)</f>
        <v>793</v>
      </c>
    </row>
    <row r="605" spans="1:9">
      <c r="A605" s="11" t="s">
        <v>100</v>
      </c>
      <c r="B605" s="12">
        <f>SUM(B8,B22,B49,B57,B72,B174,B177,B192,B210,B243,B251,B298,B322,B392,B462,B470,B489,B496,B534,B540)</f>
        <v>702</v>
      </c>
    </row>
    <row r="606" spans="1:9">
      <c r="A606" s="11" t="s">
        <v>705</v>
      </c>
      <c r="B606" s="12">
        <f>SUM(B83,B120,B148,B152,B167,B186,B203,B226,B282,B335,B340,B349,B372,B448,B452,B484,B500,B549,B562,B567)</f>
        <v>760</v>
      </c>
    </row>
    <row r="607" spans="1:9">
      <c r="A607" s="11" t="s">
        <v>706</v>
      </c>
      <c r="B607" s="12">
        <f>SUM(B35,B88,B96,B101,B116,B135,B139,B176,B218,B238,B248,B327,B381,B418,B425,B430,B440,B444,B478,B497)</f>
        <v>789</v>
      </c>
    </row>
    <row r="608" spans="1:9">
      <c r="A608" s="11" t="s">
        <v>70</v>
      </c>
      <c r="B608" s="12">
        <f>SUM(B184,B228,B236,B276,B290,B294,B307,B328,B353,B369,B376,B378,B401,B413,B485,B512,B525,B558,B563,B570)</f>
        <v>705</v>
      </c>
    </row>
    <row r="609" spans="1:2">
      <c r="A609" s="11" t="s">
        <v>96</v>
      </c>
      <c r="B609" s="12">
        <f>SUM(B168,B180,B188,B190,B213,B220,B249,B255,B269,B284,B301,B336,B348,B368,B407,B451,B460,B502,B514,B538)</f>
        <v>735</v>
      </c>
    </row>
    <row r="610" spans="1:2">
      <c r="A610" s="11" t="s">
        <v>220</v>
      </c>
      <c r="B610" s="12">
        <f>SUM(B191,B205,B211,B223,B266,B272,B289,B302,B334,B342,B360,B393,B399,B410,B424,B471,B530,B535,B543,B551)</f>
        <v>585</v>
      </c>
    </row>
    <row r="615" spans="1:2">
      <c r="A615" s="7" t="s">
        <v>709</v>
      </c>
    </row>
    <row r="616" spans="1:2">
      <c r="A616" s="11" t="s">
        <v>98</v>
      </c>
      <c r="B616" s="12">
        <f>AVERAGE(B14,B58,B63,B136,B144,B154,B217,B250,B278,B362,B384,B445,B456,B473,B488,B508,B518,B541,B552,B564)</f>
        <v>36.1</v>
      </c>
    </row>
    <row r="617" spans="1:2">
      <c r="A617" s="11" t="s">
        <v>114</v>
      </c>
      <c r="B617" s="12">
        <f>AVERAGE(B2,B16,B24,B47,B82,B118,B124,B142,B173,B194,B212,B239,B281,B323,B370,B382,B398,B431,B438,B472)</f>
        <v>44.2</v>
      </c>
    </row>
    <row r="618" spans="1:2">
      <c r="A618" s="11" t="s">
        <v>700</v>
      </c>
      <c r="B618" s="12">
        <f>AVERAGE(B5,B110,B132,B150,B159,B172,B179,B200,B202,B222,B367,B405,B411,B421,B454,B463,B479,B498,B510,B531)</f>
        <v>38.450000000000003</v>
      </c>
    </row>
    <row r="619" spans="1:2">
      <c r="A619" s="11" t="s">
        <v>701</v>
      </c>
      <c r="B619" s="12">
        <f>AVERAGE(B10,B20,B50,B66,B74,B94,B100,B112,B230,B254,B283,B288,B295,B304,B373,B387,B394,B450,B458,B503)</f>
        <v>40.450000000000003</v>
      </c>
    </row>
    <row r="620" spans="1:2">
      <c r="A620" s="11" t="s">
        <v>67</v>
      </c>
      <c r="B620" s="12">
        <f>AVERAGE(B31,B34,B48,B54,B68,B73,B89,B109,B113,B162,B171,B229,B240,B270,B297,B329,B356,B386,B524,B556)</f>
        <v>39.950000000000003</v>
      </c>
    </row>
    <row r="621" spans="1:2">
      <c r="A621" s="11" t="s">
        <v>94</v>
      </c>
      <c r="B621" s="12">
        <f>AVERAGE(B21,B32,B37,B61,B75,B87,B127,B219,B264,B280,B315,B343,B361,B388,B404,B412,B437,B486,B491,B516)</f>
        <v>41.9</v>
      </c>
    </row>
    <row r="622" spans="1:2">
      <c r="A622" s="11" t="s">
        <v>64</v>
      </c>
      <c r="B622" s="12">
        <f>AVERAGE(B3,B29,B44,B92,B106,B119,B146,B170,B225,B258,B346,B385,B395,B420,B426,B453,B459,B506,B517,B532)</f>
        <v>36.25</v>
      </c>
    </row>
    <row r="623" spans="1:2">
      <c r="A623" s="11" t="s">
        <v>702</v>
      </c>
      <c r="B623" s="12">
        <f>AVERAGE(B42,B60,B76,B134,B140,B147,B185,B198,B214,B277,B296,B310,B324,B446,B457,B499,B505,B550,B557,B569)</f>
        <v>37.299999999999997</v>
      </c>
    </row>
    <row r="624" spans="1:2">
      <c r="A624" s="11" t="s">
        <v>109</v>
      </c>
      <c r="B624" s="12">
        <f>AVERAGE(B30,B38,B41,B56,B95,B98,B125,B158,B196,B275,B292,B300,B306,B317,B352,B406,B419,B434,B515,B528)</f>
        <v>42.55</v>
      </c>
    </row>
    <row r="625" spans="1:2">
      <c r="A625" s="11" t="s">
        <v>703</v>
      </c>
      <c r="B625" s="12">
        <f>AVERAGE(B18,B64,B70,B80,B93,B128,B145,B224,B231,B244,B308,B332,B366,B374,B400,B432,B436,B492,B526,B555)</f>
        <v>33.4</v>
      </c>
    </row>
    <row r="626" spans="1:2">
      <c r="A626" s="11" t="s">
        <v>66</v>
      </c>
      <c r="B626" s="12">
        <f>AVERAGE(B9,B15,B36,B67,B86,B115,B121,B126,B165,B268,B291,B318,B330,B359,B396,B439,B476,B490,B511,B561)</f>
        <v>39.200000000000003</v>
      </c>
    </row>
    <row r="627" spans="1:2">
      <c r="A627" s="11" t="s">
        <v>34</v>
      </c>
      <c r="B627" s="12">
        <f>AVERAGE(B11,B55,B69,B90,B99,B108,B161,B166,B193,B206,B245,B326,B341,B375,B447,B464,B477,B483,B537,B544)</f>
        <v>41</v>
      </c>
    </row>
    <row r="628" spans="1:2">
      <c r="A628" s="11" t="s">
        <v>72</v>
      </c>
      <c r="B628" s="12">
        <f>AVERAGE(B6,B17,B43,B62,B133,B204,B232,B237,B242,B252,B263,B350,B402,B433,B465,B474,B480,B522,B529,B566)</f>
        <v>40.85</v>
      </c>
    </row>
    <row r="629" spans="1:2">
      <c r="A629" s="11" t="s">
        <v>74</v>
      </c>
      <c r="B629" s="12">
        <f>AVERAGE(B12,B23,B40,B84,B102,B107,B153,B164,B256,B271,B303,B344,B355,B358,B408,B422,B504,B509,B542,B560)</f>
        <v>40.1</v>
      </c>
    </row>
    <row r="630" spans="1:2">
      <c r="A630" s="11" t="s">
        <v>68</v>
      </c>
      <c r="B630" s="12">
        <f>AVERAGE(B28,B46,B138,B160,B178,B199,B246,B262,B274,B314,B321,B347,B354,B379,B414,B427,B466,B482,B523,B554)</f>
        <v>34.700000000000003</v>
      </c>
    </row>
    <row r="631" spans="1:2">
      <c r="A631" s="11" t="s">
        <v>704</v>
      </c>
      <c r="B631" s="12">
        <f>AVERAGE(B4,B81,B114,B122,B141,B151,B187,B197,B216,B257,B265,B309,B316,B320,B333,B380,B428,B536,B548,B568)</f>
        <v>39.65</v>
      </c>
    </row>
    <row r="632" spans="1:2">
      <c r="A632" s="11" t="s">
        <v>100</v>
      </c>
      <c r="B632" s="12">
        <f>AVERAGE(B8,B22,B49,B57,B72,B174,B177,B192,B210,B243,B251,B298,B322,B392,B462,B470,B489,B496,B534,B540)</f>
        <v>35.1</v>
      </c>
    </row>
    <row r="633" spans="1:2">
      <c r="A633" s="11" t="s">
        <v>705</v>
      </c>
      <c r="B633" s="12">
        <f>AVERAGE(B83,B120,B148,B152,B167,B186,B203,B226,B282,B335,B340,B349,B372,B448,B452,B484,B500,B549,B562,B567)</f>
        <v>38</v>
      </c>
    </row>
    <row r="634" spans="1:2">
      <c r="A634" s="11" t="s">
        <v>706</v>
      </c>
      <c r="B634" s="12">
        <f>AVERAGE(B35,B88,B96,B101,B116,B135,B139,B176,B218,B238,B248,B327,B381,B418,B425,B430,B440,B444,B478,B497)</f>
        <v>39.450000000000003</v>
      </c>
    </row>
    <row r="635" spans="1:2">
      <c r="A635" s="11" t="s">
        <v>70</v>
      </c>
      <c r="B635" s="12">
        <f>AVERAGE(B184,B228,B236,B276,B290,B294,B307,B328,B353,B369,B376,B378,B401,B413,B485,B512,B525,B558,B563,B570)</f>
        <v>35.25</v>
      </c>
    </row>
    <row r="636" spans="1:2">
      <c r="A636" s="11" t="s">
        <v>96</v>
      </c>
      <c r="B636" s="12">
        <f>AVERAGE(B168,B180,B188,B190,B213,B220,B249,B255,B269,B284,B301,B336,B348,B368,B407,B451,B460,B502,B514,B538)</f>
        <v>36.75</v>
      </c>
    </row>
    <row r="637" spans="1:2">
      <c r="A637" s="11" t="s">
        <v>220</v>
      </c>
      <c r="B637" s="12">
        <f>AVERAGE(B191,B205,B211,B223,B266,B272,B289,B302,B334,B342,B360,B393,B399,B410,B424,B471,B530,B535,B543,B551)</f>
        <v>29.25</v>
      </c>
    </row>
    <row r="642" spans="1:4">
      <c r="A642" s="7" t="s">
        <v>736</v>
      </c>
    </row>
    <row r="643" spans="1:4" ht="30">
      <c r="A643" s="11" t="s">
        <v>98</v>
      </c>
      <c r="B643" s="12" t="s">
        <v>787</v>
      </c>
      <c r="C643" s="3">
        <f>SUM(B144,B217,B456,B488,B508,B541,B564)</f>
        <v>312</v>
      </c>
      <c r="D643" s="3">
        <f>AVERAGE(B144,B217,B456,B488,B508,B541,B564)</f>
        <v>44.571428571428569</v>
      </c>
    </row>
    <row r="644" spans="1:4" ht="30">
      <c r="A644" s="11" t="s">
        <v>114</v>
      </c>
      <c r="B644" s="12" t="s">
        <v>761</v>
      </c>
      <c r="C644" s="3">
        <f>SUM(B16,B24,B118,B142,B194,B398,B472)</f>
        <v>397</v>
      </c>
      <c r="D644" s="3">
        <f>AVERAGE(B16,B24,B118,B142,B194,B398,B472)</f>
        <v>56.714285714285715</v>
      </c>
    </row>
    <row r="645" spans="1:4" ht="30">
      <c r="A645" s="11" t="s">
        <v>700</v>
      </c>
      <c r="B645" s="12" t="s">
        <v>762</v>
      </c>
      <c r="C645" s="3">
        <f>SUM(B132,B150,B159,B172,B367)</f>
        <v>254</v>
      </c>
      <c r="D645" s="3">
        <f>AVERAGE(B132,B150,B159,B172,B367)</f>
        <v>50.8</v>
      </c>
    </row>
    <row r="646" spans="1:4" ht="30">
      <c r="A646" s="11" t="s">
        <v>701</v>
      </c>
      <c r="B646" s="12" t="s">
        <v>763</v>
      </c>
      <c r="C646" s="3">
        <f>SUM(B50,B230,B295,B373,B503)</f>
        <v>215</v>
      </c>
      <c r="D646" s="3">
        <f>AVERAGE(B50,B230,B295,B373,B503)</f>
        <v>43</v>
      </c>
    </row>
    <row r="647" spans="1:4">
      <c r="A647" s="11" t="s">
        <v>67</v>
      </c>
      <c r="B647" s="12" t="s">
        <v>764</v>
      </c>
      <c r="C647" s="3">
        <f>SUM(B31,B68,B386)</f>
        <v>148</v>
      </c>
      <c r="D647" s="3">
        <f>AVERAGE(B31,B68,B386)</f>
        <v>49.333333333333336</v>
      </c>
    </row>
    <row r="648" spans="1:4" ht="30">
      <c r="A648" s="11" t="s">
        <v>94</v>
      </c>
      <c r="B648" s="12" t="s">
        <v>765</v>
      </c>
      <c r="C648" s="3">
        <f>SUM(B127,B315,B486)</f>
        <v>165</v>
      </c>
      <c r="D648" s="3">
        <f>AVERAGE(B127,B315,B486)</f>
        <v>55</v>
      </c>
    </row>
    <row r="649" spans="1:4" ht="30">
      <c r="A649" s="11" t="s">
        <v>64</v>
      </c>
      <c r="B649" s="12" t="s">
        <v>775</v>
      </c>
      <c r="C649" s="3">
        <f>SUM(B44,B225,B395,B517,B532)</f>
        <v>219</v>
      </c>
      <c r="D649" s="3">
        <f>AVERAGE(B44,B225,B395,B517,B532)</f>
        <v>43.8</v>
      </c>
    </row>
    <row r="650" spans="1:4" ht="30">
      <c r="A650" s="11" t="s">
        <v>702</v>
      </c>
      <c r="B650" s="12" t="s">
        <v>788</v>
      </c>
      <c r="C650" s="3">
        <f>SUM(B60,B76,B446,B499,B550)</f>
        <v>236</v>
      </c>
      <c r="D650" s="3">
        <f>AVERAGE(B60,B76,B446,B499,B550)</f>
        <v>47.2</v>
      </c>
    </row>
    <row r="651" spans="1:4" ht="30">
      <c r="A651" s="11" t="s">
        <v>109</v>
      </c>
      <c r="B651" s="12" t="s">
        <v>766</v>
      </c>
      <c r="C651" s="3">
        <f>SUM(B56,B196,B275,B292,B306,B352,B419)</f>
        <v>356</v>
      </c>
      <c r="D651" s="3">
        <f>AVERAGE(B56,B196,B275,B292,B306,B352,B419)</f>
        <v>50.857142857142854</v>
      </c>
    </row>
    <row r="652" spans="1:4">
      <c r="A652" s="11" t="s">
        <v>703</v>
      </c>
      <c r="B652" s="12" t="s">
        <v>767</v>
      </c>
      <c r="C652" s="3">
        <f>SUM(B432,B436)</f>
        <v>100</v>
      </c>
      <c r="D652" s="3">
        <f>AVERAGE(B432,B436)</f>
        <v>50</v>
      </c>
    </row>
    <row r="653" spans="1:4">
      <c r="A653" s="11" t="s">
        <v>66</v>
      </c>
    </row>
    <row r="654" spans="1:4" ht="30">
      <c r="A654" s="11" t="s">
        <v>34</v>
      </c>
      <c r="B654" s="12" t="s">
        <v>773</v>
      </c>
      <c r="C654" s="3">
        <f>SUM(B11,B166,B245,B326,B537)</f>
        <v>244</v>
      </c>
      <c r="D654" s="3">
        <f>AVERAGE(B11,B166,B245,B326,B537)</f>
        <v>48.8</v>
      </c>
    </row>
    <row r="655" spans="1:4" ht="30">
      <c r="A655" s="11" t="s">
        <v>72</v>
      </c>
      <c r="B655" s="12" t="s">
        <v>790</v>
      </c>
      <c r="C655" s="3">
        <f>SUM(B6,B237,B252,B480,B566)</f>
        <v>247</v>
      </c>
      <c r="D655" s="3">
        <f>AVERAGE(B6,B237,B252,B480,B566)</f>
        <v>49.4</v>
      </c>
    </row>
    <row r="656" spans="1:4" ht="30">
      <c r="A656" s="11" t="s">
        <v>74</v>
      </c>
      <c r="B656" s="12" t="s">
        <v>737</v>
      </c>
      <c r="C656" s="3">
        <f>SUM(B102,B107,B303,B344,B358)</f>
        <v>263</v>
      </c>
      <c r="D656" s="3">
        <f>AVERAGE(B102,B107,B303,B344,B358)</f>
        <v>52.6</v>
      </c>
    </row>
    <row r="657" spans="1:4">
      <c r="A657" s="11" t="s">
        <v>68</v>
      </c>
      <c r="B657" s="12" t="s">
        <v>789</v>
      </c>
      <c r="C657" s="3">
        <f>SUM(B347,B523,B554)</f>
        <v>125</v>
      </c>
      <c r="D657" s="3">
        <f>AVERAGE(B347,B523,B554)</f>
        <v>41.666666666666664</v>
      </c>
    </row>
    <row r="658" spans="1:4">
      <c r="A658" s="11" t="s">
        <v>704</v>
      </c>
      <c r="B658" s="12" t="s">
        <v>768</v>
      </c>
      <c r="C658" s="3">
        <f>SUM(B114,B187,B265,B320)</f>
        <v>205</v>
      </c>
      <c r="D658" s="3">
        <f>AVERAGE(B114,B187,B265,B320)</f>
        <v>51.25</v>
      </c>
    </row>
    <row r="659" spans="1:4">
      <c r="A659" s="11" t="s">
        <v>100</v>
      </c>
      <c r="B659" s="12" t="s">
        <v>769</v>
      </c>
      <c r="C659" s="3">
        <f>SUM(B49,B210,B462)</f>
        <v>149</v>
      </c>
      <c r="D659" s="3">
        <f>AVERAGE(B49,B210,B462)</f>
        <v>49.666666666666664</v>
      </c>
    </row>
    <row r="660" spans="1:4">
      <c r="A660" s="11" t="s">
        <v>705</v>
      </c>
      <c r="B660" s="12" t="s">
        <v>770</v>
      </c>
      <c r="C660" s="3">
        <f>SUM(B83,B203,B282,B452)</f>
        <v>207</v>
      </c>
      <c r="D660" s="3">
        <f>AVERAGE(B83,B203,B282,B452)</f>
        <v>51.75</v>
      </c>
    </row>
    <row r="661" spans="1:4">
      <c r="A661" s="11" t="s">
        <v>706</v>
      </c>
      <c r="B661" s="12" t="s">
        <v>771</v>
      </c>
      <c r="C661" s="3">
        <f>SUM(B35,B88,B381,B425)</f>
        <v>195</v>
      </c>
      <c r="D661" s="3">
        <f>AVERAGE(B35,B88,B381,B425)</f>
        <v>48.75</v>
      </c>
    </row>
    <row r="662" spans="1:4">
      <c r="A662" s="11" t="s">
        <v>70</v>
      </c>
    </row>
    <row r="663" spans="1:4" ht="30">
      <c r="A663" s="11" t="s">
        <v>96</v>
      </c>
      <c r="B663" s="12" t="s">
        <v>772</v>
      </c>
      <c r="C663" s="3">
        <f>SUM(B180,B255,B269,B407)</f>
        <v>188</v>
      </c>
      <c r="D663" s="3">
        <f>AVERAGE(B180,B255,B269,B407)</f>
        <v>47</v>
      </c>
    </row>
    <row r="664" spans="1:4">
      <c r="A664" s="11" t="s">
        <v>220</v>
      </c>
      <c r="B664" s="12" t="s">
        <v>774</v>
      </c>
      <c r="C664" s="3">
        <f>SUM(B334,B410)</f>
        <v>86</v>
      </c>
      <c r="D664" s="3">
        <f>AVERAGE(B334,B410)</f>
        <v>43</v>
      </c>
    </row>
  </sheetData>
  <pageMargins left="0.7" right="0.7" top="0.75" bottom="0.75" header="0.3" footer="0.3"/>
  <pageSetup paperSize="9" orientation="portrait" horizontalDpi="200" verticalDpi="200" r:id="rId1"/>
  <ignoredErrors>
    <ignoredError sqref="C65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176"/>
  <sheetViews>
    <sheetView workbookViewId="0"/>
  </sheetViews>
  <sheetFormatPr baseColWidth="10" defaultRowHeight="15"/>
  <cols>
    <col min="1" max="1" width="91.5703125" customWidth="1"/>
  </cols>
  <sheetData>
    <row r="1" spans="1:1" ht="90">
      <c r="A1" s="2" t="s">
        <v>81</v>
      </c>
    </row>
    <row r="2" spans="1:1" ht="75">
      <c r="A2" s="2" t="s">
        <v>289</v>
      </c>
    </row>
    <row r="3" spans="1:1" ht="75">
      <c r="A3" s="2" t="s">
        <v>77</v>
      </c>
    </row>
    <row r="4" spans="1:1" ht="75">
      <c r="A4" s="2" t="s">
        <v>80</v>
      </c>
    </row>
    <row r="5" spans="1:1" ht="75">
      <c r="A5" s="2" t="s">
        <v>167</v>
      </c>
    </row>
    <row r="6" spans="1:1" ht="60">
      <c r="A6" s="1" t="s">
        <v>117</v>
      </c>
    </row>
    <row r="7" spans="1:1" ht="75">
      <c r="A7" s="2" t="s">
        <v>273</v>
      </c>
    </row>
    <row r="8" spans="1:1" ht="75">
      <c r="A8" s="2" t="s">
        <v>279</v>
      </c>
    </row>
    <row r="9" spans="1:1" ht="75">
      <c r="A9" s="1" t="s">
        <v>285</v>
      </c>
    </row>
    <row r="10" spans="1:1" ht="60">
      <c r="A10" s="1" t="s">
        <v>76</v>
      </c>
    </row>
    <row r="11" spans="1:1" ht="75">
      <c r="A11" s="2" t="s">
        <v>369</v>
      </c>
    </row>
    <row r="12" spans="1:1" ht="60">
      <c r="A12" s="1" t="s">
        <v>556</v>
      </c>
    </row>
    <row r="13" spans="1:1" ht="75">
      <c r="A13" s="1" t="s">
        <v>116</v>
      </c>
    </row>
    <row r="14" spans="1:1" ht="90">
      <c r="A14" s="1" t="s">
        <v>272</v>
      </c>
    </row>
    <row r="15" spans="1:1" ht="90">
      <c r="A15" s="2" t="s">
        <v>162</v>
      </c>
    </row>
    <row r="16" spans="1:1" ht="90">
      <c r="A16" s="2" t="s">
        <v>171</v>
      </c>
    </row>
    <row r="17" spans="1:1" ht="90">
      <c r="A17" s="2" t="s">
        <v>287</v>
      </c>
    </row>
    <row r="18" spans="1:1" ht="75">
      <c r="A18" s="1" t="s">
        <v>165</v>
      </c>
    </row>
    <row r="19" spans="1:1" ht="75">
      <c r="A19" s="2" t="s">
        <v>284</v>
      </c>
    </row>
    <row r="20" spans="1:1" ht="60">
      <c r="A20" s="1" t="s">
        <v>535</v>
      </c>
    </row>
    <row r="21" spans="1:1" ht="75">
      <c r="A21" s="2" t="s">
        <v>211</v>
      </c>
    </row>
    <row r="22" spans="1:1" ht="75">
      <c r="A22" s="2" t="s">
        <v>370</v>
      </c>
    </row>
    <row r="23" spans="1:1" ht="60">
      <c r="A23" s="1" t="s">
        <v>274</v>
      </c>
    </row>
    <row r="24" spans="1:1" ht="60">
      <c r="A24" s="1" t="s">
        <v>314</v>
      </c>
    </row>
    <row r="25" spans="1:1" ht="60">
      <c r="A25" s="1" t="s">
        <v>633</v>
      </c>
    </row>
    <row r="26" spans="1:1" ht="90">
      <c r="A26" s="2" t="s">
        <v>589</v>
      </c>
    </row>
    <row r="27" spans="1:1" ht="90">
      <c r="A27" s="2" t="s">
        <v>691</v>
      </c>
    </row>
    <row r="28" spans="1:1" ht="90">
      <c r="A28" s="2" t="s">
        <v>392</v>
      </c>
    </row>
    <row r="29" spans="1:1" ht="90">
      <c r="A29" s="1" t="s">
        <v>283</v>
      </c>
    </row>
    <row r="30" spans="1:1" ht="75">
      <c r="A30" s="1" t="s">
        <v>554</v>
      </c>
    </row>
    <row r="31" spans="1:1" ht="90">
      <c r="A31" s="2" t="s">
        <v>602</v>
      </c>
    </row>
    <row r="32" spans="1:1" ht="75">
      <c r="A32" s="2" t="s">
        <v>217</v>
      </c>
    </row>
    <row r="33" spans="1:1" ht="90">
      <c r="A33" s="1" t="s">
        <v>398</v>
      </c>
    </row>
    <row r="34" spans="1:1" ht="105">
      <c r="A34" s="1" t="s">
        <v>527</v>
      </c>
    </row>
    <row r="35" spans="1:1" ht="75">
      <c r="A35" s="2" t="s">
        <v>164</v>
      </c>
    </row>
    <row r="36" spans="1:1" ht="60">
      <c r="A36" s="1" t="s">
        <v>118</v>
      </c>
    </row>
    <row r="37" spans="1:1" ht="90">
      <c r="A37" s="2" t="s">
        <v>531</v>
      </c>
    </row>
    <row r="38" spans="1:1" ht="90">
      <c r="A38" s="1" t="s">
        <v>588</v>
      </c>
    </row>
    <row r="39" spans="1:1" ht="60">
      <c r="A39" s="1" t="s">
        <v>321</v>
      </c>
    </row>
    <row r="40" spans="1:1" ht="75">
      <c r="A40" s="1" t="s">
        <v>281</v>
      </c>
    </row>
    <row r="41" spans="1:1" ht="90">
      <c r="A41" s="2" t="s">
        <v>662</v>
      </c>
    </row>
    <row r="42" spans="1:1" ht="90">
      <c r="A42" s="2" t="s">
        <v>583</v>
      </c>
    </row>
    <row r="43" spans="1:1" ht="75">
      <c r="A43" s="2" t="s">
        <v>317</v>
      </c>
    </row>
    <row r="44" spans="1:1" ht="75">
      <c r="A44" s="2" t="s">
        <v>119</v>
      </c>
    </row>
    <row r="45" spans="1:1" ht="75">
      <c r="A45" s="2" t="s">
        <v>605</v>
      </c>
    </row>
    <row r="46" spans="1:1" ht="90">
      <c r="A46" s="2" t="s">
        <v>630</v>
      </c>
    </row>
    <row r="47" spans="1:1" ht="60">
      <c r="A47" s="1" t="s">
        <v>212</v>
      </c>
    </row>
    <row r="48" spans="1:1" ht="90">
      <c r="A48" s="1" t="s">
        <v>214</v>
      </c>
    </row>
    <row r="49" spans="1:1" ht="60">
      <c r="A49" s="1" t="s">
        <v>391</v>
      </c>
    </row>
    <row r="50" spans="1:1" ht="75">
      <c r="A50" s="1" t="s">
        <v>121</v>
      </c>
    </row>
    <row r="51" spans="1:1" ht="75">
      <c r="A51" s="2" t="s">
        <v>394</v>
      </c>
    </row>
    <row r="52" spans="1:1" ht="75">
      <c r="A52" s="2" t="s">
        <v>529</v>
      </c>
    </row>
    <row r="53" spans="1:1" ht="90">
      <c r="A53" s="2" t="s">
        <v>75</v>
      </c>
    </row>
    <row r="54" spans="1:1" ht="90">
      <c r="A54" s="2" t="s">
        <v>530</v>
      </c>
    </row>
    <row r="55" spans="1:1" ht="75">
      <c r="A55" s="2" t="s">
        <v>323</v>
      </c>
    </row>
    <row r="56" spans="1:1" ht="90">
      <c r="A56" s="2" t="s">
        <v>368</v>
      </c>
    </row>
    <row r="57" spans="1:1" ht="75">
      <c r="A57" s="2" t="s">
        <v>270</v>
      </c>
    </row>
    <row r="58" spans="1:1" ht="90">
      <c r="A58" s="1" t="s">
        <v>115</v>
      </c>
    </row>
    <row r="59" spans="1:1" ht="90">
      <c r="A59" s="2" t="s">
        <v>606</v>
      </c>
    </row>
    <row r="60" spans="1:1" ht="90">
      <c r="A60" s="2" t="s">
        <v>793</v>
      </c>
    </row>
    <row r="61" spans="1:1" ht="90">
      <c r="A61" s="2" t="s">
        <v>555</v>
      </c>
    </row>
    <row r="62" spans="1:1" ht="90">
      <c r="A62" s="2" t="s">
        <v>798</v>
      </c>
    </row>
    <row r="63" spans="1:1" ht="90">
      <c r="A63" s="2" t="s">
        <v>280</v>
      </c>
    </row>
    <row r="64" spans="1:1" ht="75">
      <c r="A64" s="2" t="s">
        <v>395</v>
      </c>
    </row>
    <row r="65" spans="1:1" ht="75">
      <c r="A65" s="2" t="s">
        <v>428</v>
      </c>
    </row>
    <row r="66" spans="1:1" ht="90">
      <c r="A66" s="2" t="s">
        <v>689</v>
      </c>
    </row>
    <row r="67" spans="1:1" ht="90">
      <c r="A67" s="2" t="s">
        <v>396</v>
      </c>
    </row>
    <row r="68" spans="1:1" ht="75">
      <c r="A68" s="2" t="s">
        <v>79</v>
      </c>
    </row>
    <row r="69" spans="1:1" ht="75">
      <c r="A69" s="2" t="s">
        <v>166</v>
      </c>
    </row>
    <row r="70" spans="1:1" ht="75">
      <c r="A70" s="1" t="s">
        <v>526</v>
      </c>
    </row>
    <row r="71" spans="1:1" ht="75">
      <c r="A71" s="2" t="s">
        <v>592</v>
      </c>
    </row>
    <row r="72" spans="1:1" ht="75">
      <c r="A72" s="2" t="s">
        <v>528</v>
      </c>
    </row>
    <row r="73" spans="1:1" ht="75">
      <c r="A73" s="1" t="s">
        <v>168</v>
      </c>
    </row>
    <row r="74" spans="1:1" ht="90">
      <c r="A74" s="1" t="s">
        <v>328</v>
      </c>
    </row>
    <row r="75" spans="1:1" ht="90">
      <c r="A75" s="2" t="s">
        <v>590</v>
      </c>
    </row>
    <row r="76" spans="1:1" ht="90">
      <c r="A76" s="2" t="s">
        <v>373</v>
      </c>
    </row>
    <row r="77" spans="1:1" ht="75">
      <c r="A77" s="1" t="s">
        <v>585</v>
      </c>
    </row>
    <row r="78" spans="1:1" ht="75">
      <c r="A78" s="2" t="s">
        <v>120</v>
      </c>
    </row>
    <row r="79" spans="1:1" ht="75">
      <c r="A79" s="1" t="s">
        <v>424</v>
      </c>
    </row>
    <row r="80" spans="1:1" ht="75">
      <c r="A80" s="2" t="s">
        <v>632</v>
      </c>
    </row>
    <row r="81" spans="1:1" ht="90">
      <c r="A81" s="2" t="s">
        <v>324</v>
      </c>
    </row>
    <row r="82" spans="1:1" ht="60">
      <c r="A82" s="2" t="s">
        <v>393</v>
      </c>
    </row>
    <row r="83" spans="1:1" ht="75">
      <c r="A83" s="2" t="s">
        <v>397</v>
      </c>
    </row>
    <row r="84" spans="1:1" ht="90">
      <c r="A84" s="2" t="s">
        <v>213</v>
      </c>
    </row>
    <row r="85" spans="1:1" ht="75">
      <c r="A85" s="2" t="s">
        <v>658</v>
      </c>
    </row>
    <row r="86" spans="1:1" ht="75">
      <c r="A86" s="1" t="s">
        <v>269</v>
      </c>
    </row>
    <row r="87" spans="1:1" ht="75">
      <c r="A87" s="1" t="s">
        <v>584</v>
      </c>
    </row>
    <row r="88" spans="1:1" ht="75">
      <c r="A88" s="1" t="s">
        <v>631</v>
      </c>
    </row>
    <row r="89" spans="1:1" ht="75">
      <c r="A89" s="1" t="s">
        <v>318</v>
      </c>
    </row>
    <row r="90" spans="1:1" ht="90">
      <c r="A90" s="1" t="s">
        <v>695</v>
      </c>
    </row>
    <row r="91" spans="1:1" ht="90">
      <c r="A91" s="2" t="s">
        <v>322</v>
      </c>
    </row>
    <row r="92" spans="1:1" ht="60">
      <c r="A92" s="2" t="s">
        <v>532</v>
      </c>
    </row>
    <row r="93" spans="1:1" ht="75">
      <c r="A93" s="1" t="s">
        <v>422</v>
      </c>
    </row>
    <row r="94" spans="1:1" ht="75">
      <c r="A94" s="1" t="s">
        <v>122</v>
      </c>
    </row>
    <row r="95" spans="1:1" ht="75">
      <c r="A95" s="1" t="s">
        <v>635</v>
      </c>
    </row>
    <row r="96" spans="1:1" ht="75">
      <c r="A96" s="2" t="s">
        <v>316</v>
      </c>
    </row>
    <row r="97" spans="1:1" ht="60">
      <c r="A97" s="1" t="s">
        <v>78</v>
      </c>
    </row>
    <row r="98" spans="1:1" ht="60">
      <c r="A98" s="1" t="s">
        <v>634</v>
      </c>
    </row>
    <row r="99" spans="1:1" ht="75">
      <c r="A99" s="1" t="s">
        <v>426</v>
      </c>
    </row>
    <row r="100" spans="1:1" ht="75">
      <c r="A100" s="2" t="s">
        <v>734</v>
      </c>
    </row>
    <row r="101" spans="1:1" ht="90">
      <c r="A101" s="2" t="s">
        <v>735</v>
      </c>
    </row>
    <row r="102" spans="1:1" ht="75">
      <c r="A102" s="2" t="s">
        <v>366</v>
      </c>
    </row>
    <row r="103" spans="1:1" ht="60">
      <c r="A103" s="1" t="s">
        <v>636</v>
      </c>
    </row>
    <row r="104" spans="1:1" ht="90">
      <c r="A104" s="2" t="s">
        <v>423</v>
      </c>
    </row>
    <row r="105" spans="1:1" ht="90">
      <c r="A105" s="2" t="s">
        <v>319</v>
      </c>
    </row>
    <row r="106" spans="1:1" ht="75">
      <c r="A106" s="2" t="s">
        <v>533</v>
      </c>
    </row>
    <row r="107" spans="1:1" ht="60">
      <c r="A107" s="1" t="s">
        <v>327</v>
      </c>
    </row>
    <row r="108" spans="1:1" ht="75">
      <c r="A108" s="2" t="s">
        <v>629</v>
      </c>
    </row>
    <row r="109" spans="1:1" ht="75">
      <c r="A109" s="2" t="s">
        <v>739</v>
      </c>
    </row>
    <row r="110" spans="1:1" ht="90">
      <c r="A110" s="2" t="s">
        <v>663</v>
      </c>
    </row>
    <row r="111" spans="1:1" ht="75">
      <c r="A111" s="2" t="s">
        <v>792</v>
      </c>
    </row>
    <row r="112" spans="1:1" ht="75">
      <c r="A112" s="2" t="s">
        <v>425</v>
      </c>
    </row>
    <row r="113" spans="1:1" ht="75">
      <c r="A113" s="2" t="s">
        <v>729</v>
      </c>
    </row>
    <row r="114" spans="1:1" ht="90">
      <c r="A114" s="2" t="s">
        <v>215</v>
      </c>
    </row>
    <row r="115" spans="1:1" ht="75">
      <c r="A115" s="2" t="s">
        <v>429</v>
      </c>
    </row>
    <row r="116" spans="1:1" ht="90">
      <c r="A116" s="2" t="s">
        <v>609</v>
      </c>
    </row>
    <row r="117" spans="1:1" ht="90">
      <c r="A117" s="2" t="s">
        <v>216</v>
      </c>
    </row>
    <row r="118" spans="1:1" ht="75">
      <c r="A118" s="2" t="s">
        <v>797</v>
      </c>
    </row>
    <row r="119" spans="1:1" ht="75">
      <c r="A119" s="2" t="s">
        <v>657</v>
      </c>
    </row>
    <row r="120" spans="1:1" ht="90">
      <c r="A120" s="2" t="s">
        <v>367</v>
      </c>
    </row>
    <row r="121" spans="1:1" ht="90">
      <c r="A121" s="2" t="s">
        <v>732</v>
      </c>
    </row>
    <row r="122" spans="1:1" ht="75">
      <c r="A122" s="6" t="s">
        <v>777</v>
      </c>
    </row>
    <row r="123" spans="1:1" ht="75">
      <c r="A123" s="1" t="s">
        <v>427</v>
      </c>
    </row>
    <row r="124" spans="1:1" ht="75">
      <c r="A124" s="2" t="s">
        <v>697</v>
      </c>
    </row>
    <row r="125" spans="1:1" ht="75">
      <c r="A125" s="1" t="s">
        <v>326</v>
      </c>
    </row>
    <row r="126" spans="1:1" ht="75">
      <c r="A126" s="1" t="s">
        <v>779</v>
      </c>
    </row>
    <row r="127" spans="1:1" ht="75">
      <c r="A127" s="2" t="s">
        <v>696</v>
      </c>
    </row>
    <row r="128" spans="1:1" ht="75">
      <c r="A128" s="2" t="s">
        <v>371</v>
      </c>
    </row>
    <row r="129" spans="1:1" ht="90">
      <c r="A129" s="2" t="s">
        <v>731</v>
      </c>
    </row>
    <row r="130" spans="1:1" ht="75">
      <c r="A130" s="2" t="s">
        <v>325</v>
      </c>
    </row>
    <row r="131" spans="1:1" ht="75">
      <c r="A131" s="2" t="s">
        <v>372</v>
      </c>
    </row>
    <row r="132" spans="1:1" ht="75">
      <c r="A132" s="2" t="s">
        <v>586</v>
      </c>
    </row>
    <row r="133" spans="1:1" ht="90">
      <c r="A133" s="2" t="s">
        <v>796</v>
      </c>
    </row>
    <row r="134" spans="1:1" ht="90">
      <c r="A134" s="2" t="s">
        <v>659</v>
      </c>
    </row>
    <row r="135" spans="1:1" ht="75">
      <c r="A135" s="2" t="s">
        <v>776</v>
      </c>
    </row>
    <row r="136" spans="1:1" ht="90">
      <c r="A136" s="2" t="s">
        <v>275</v>
      </c>
    </row>
    <row r="137" spans="1:1" ht="75">
      <c r="A137" s="2" t="s">
        <v>733</v>
      </c>
    </row>
    <row r="138" spans="1:1" ht="75">
      <c r="A138" s="1" t="s">
        <v>608</v>
      </c>
    </row>
    <row r="139" spans="1:1" ht="90">
      <c r="A139" s="2" t="s">
        <v>286</v>
      </c>
    </row>
    <row r="140" spans="1:1" ht="75">
      <c r="A140" s="2" t="s">
        <v>329</v>
      </c>
    </row>
    <row r="141" spans="1:1" ht="75">
      <c r="A141" s="2" t="s">
        <v>315</v>
      </c>
    </row>
    <row r="142" spans="1:1" ht="75">
      <c r="A142" s="2" t="s">
        <v>690</v>
      </c>
    </row>
    <row r="143" spans="1:1" ht="105">
      <c r="A143" s="2" t="s">
        <v>320</v>
      </c>
    </row>
    <row r="144" spans="1:1" ht="75">
      <c r="A144" s="2" t="s">
        <v>587</v>
      </c>
    </row>
    <row r="145" spans="1:1" ht="90">
      <c r="A145" s="2" t="s">
        <v>210</v>
      </c>
    </row>
    <row r="146" spans="1:1" ht="60">
      <c r="A146" s="1" t="s">
        <v>778</v>
      </c>
    </row>
    <row r="147" spans="1:1" ht="90">
      <c r="A147" s="2" t="s">
        <v>553</v>
      </c>
    </row>
    <row r="148" spans="1:1" ht="75">
      <c r="A148" s="2" t="s">
        <v>534</v>
      </c>
    </row>
    <row r="149" spans="1:1" ht="75">
      <c r="A149" s="1" t="s">
        <v>664</v>
      </c>
    </row>
    <row r="150" spans="1:1" ht="75">
      <c r="A150" s="2" t="s">
        <v>603</v>
      </c>
    </row>
    <row r="151" spans="1:1" ht="90">
      <c r="A151" s="2" t="s">
        <v>282</v>
      </c>
    </row>
    <row r="152" spans="1:1" ht="60">
      <c r="A152" s="1" t="s">
        <v>694</v>
      </c>
    </row>
    <row r="153" spans="1:1" ht="75">
      <c r="A153" s="2" t="s">
        <v>82</v>
      </c>
    </row>
    <row r="154" spans="1:1" ht="60">
      <c r="A154" s="1" t="s">
        <v>607</v>
      </c>
    </row>
    <row r="155" spans="1:1" ht="75">
      <c r="A155" s="1" t="s">
        <v>791</v>
      </c>
    </row>
    <row r="156" spans="1:1" ht="75">
      <c r="A156" s="1" t="s">
        <v>597</v>
      </c>
    </row>
    <row r="157" spans="1:1" ht="90">
      <c r="A157" s="2" t="s">
        <v>782</v>
      </c>
    </row>
    <row r="158" spans="1:1" ht="90">
      <c r="A158" s="1" t="s">
        <v>660</v>
      </c>
    </row>
    <row r="159" spans="1:1" ht="90">
      <c r="A159" s="2" t="s">
        <v>163</v>
      </c>
    </row>
    <row r="160" spans="1:1" ht="75">
      <c r="A160" s="2" t="s">
        <v>594</v>
      </c>
    </row>
    <row r="161" spans="1:1" ht="75">
      <c r="A161" s="2" t="s">
        <v>795</v>
      </c>
    </row>
    <row r="162" spans="1:1" ht="75">
      <c r="A162" s="2" t="s">
        <v>598</v>
      </c>
    </row>
    <row r="163" spans="1:1" ht="75">
      <c r="A163" s="1" t="s">
        <v>794</v>
      </c>
    </row>
    <row r="164" spans="1:1" ht="75">
      <c r="A164" s="1" t="s">
        <v>595</v>
      </c>
    </row>
    <row r="165" spans="1:1" ht="90">
      <c r="A165" s="1" t="s">
        <v>599</v>
      </c>
    </row>
    <row r="166" spans="1:1" ht="90">
      <c r="A166" s="2" t="s">
        <v>596</v>
      </c>
    </row>
    <row r="167" spans="1:1" ht="75">
      <c r="A167" s="1" t="s">
        <v>730</v>
      </c>
    </row>
    <row r="168" spans="1:1" ht="90">
      <c r="A168" s="2" t="s">
        <v>604</v>
      </c>
    </row>
    <row r="169" spans="1:1" ht="90">
      <c r="A169" s="1" t="s">
        <v>692</v>
      </c>
    </row>
    <row r="170" spans="1:1" ht="75">
      <c r="A170" s="1" t="s">
        <v>593</v>
      </c>
    </row>
    <row r="171" spans="1:1" ht="75">
      <c r="A171" s="2" t="s">
        <v>781</v>
      </c>
    </row>
    <row r="172" spans="1:1" ht="90">
      <c r="A172" s="1" t="s">
        <v>600</v>
      </c>
    </row>
    <row r="173" spans="1:1" ht="75">
      <c r="A173" s="1" t="s">
        <v>661</v>
      </c>
    </row>
    <row r="174" spans="1:1" ht="90">
      <c r="A174" s="2" t="s">
        <v>591</v>
      </c>
    </row>
    <row r="175" spans="1:1" ht="75">
      <c r="A175" s="2" t="s">
        <v>783</v>
      </c>
    </row>
    <row r="176" spans="1:1" ht="90">
      <c r="A176" s="2" t="s">
        <v>780</v>
      </c>
    </row>
  </sheetData>
  <sortState ref="A1:A176">
    <sortCondition descending="1" ref="A17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cols>
    <col min="1" max="1" width="91.7109375" style="1" customWidth="1"/>
  </cols>
  <sheetData/>
  <sortState ref="A1:A109">
    <sortCondition ref="A1"/>
  </sortState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445"/>
  <sheetViews>
    <sheetView workbookViewId="0"/>
  </sheetViews>
  <sheetFormatPr baseColWidth="10" defaultRowHeight="15"/>
  <cols>
    <col min="1" max="1" width="91.28515625" style="2" customWidth="1"/>
    <col min="2" max="2" width="12" style="8" customWidth="1"/>
    <col min="3" max="3" width="11.85546875" style="3" bestFit="1" customWidth="1"/>
    <col min="4" max="7" width="11.42578125" style="3"/>
    <col min="8" max="8" width="14.5703125" style="3" customWidth="1"/>
    <col min="9" max="9" width="13.85546875" style="3" customWidth="1"/>
    <col min="10" max="10" width="11.42578125" style="3"/>
    <col min="11" max="11" width="11.85546875" style="3" bestFit="1" customWidth="1"/>
    <col min="12" max="18" width="11.42578125" style="3"/>
    <col min="20" max="20" width="11.42578125" style="3"/>
  </cols>
  <sheetData>
    <row r="1" spans="1:20">
      <c r="A1" s="7" t="s">
        <v>2</v>
      </c>
      <c r="B1" s="8" t="s">
        <v>3</v>
      </c>
      <c r="C1" s="3" t="s">
        <v>72</v>
      </c>
      <c r="D1" s="3" t="s">
        <v>114</v>
      </c>
      <c r="E1" s="3" t="s">
        <v>94</v>
      </c>
      <c r="F1" s="3" t="s">
        <v>98</v>
      </c>
      <c r="G1" s="3" t="s">
        <v>96</v>
      </c>
      <c r="H1" s="3" t="s">
        <v>83</v>
      </c>
      <c r="I1" s="3" t="s">
        <v>70</v>
      </c>
      <c r="J1" s="3" t="s">
        <v>802</v>
      </c>
      <c r="K1" s="3" t="s">
        <v>71</v>
      </c>
      <c r="L1" s="3" t="s">
        <v>68</v>
      </c>
      <c r="M1" s="3" t="s">
        <v>522</v>
      </c>
    </row>
    <row r="2" spans="1:20" ht="105">
      <c r="A2" s="2" t="s">
        <v>85</v>
      </c>
      <c r="B2" s="8">
        <f>SUM(C2:R2)</f>
        <v>35</v>
      </c>
      <c r="C2" s="3">
        <v>3</v>
      </c>
      <c r="D2" s="3">
        <v>5</v>
      </c>
      <c r="E2" s="3">
        <v>4</v>
      </c>
      <c r="F2" s="3">
        <v>1</v>
      </c>
      <c r="G2" s="3">
        <v>2</v>
      </c>
      <c r="H2" s="3">
        <v>3</v>
      </c>
      <c r="I2" s="3">
        <v>3</v>
      </c>
      <c r="J2" s="3">
        <v>1</v>
      </c>
      <c r="K2" s="3">
        <v>4</v>
      </c>
      <c r="L2" s="3">
        <v>4</v>
      </c>
      <c r="M2" s="3">
        <v>5</v>
      </c>
      <c r="T2" s="3">
        <f>AVERAGE(C2:R2)</f>
        <v>3.1818181818181817</v>
      </c>
    </row>
    <row r="3" spans="1:20" ht="75">
      <c r="A3" s="1" t="s">
        <v>457</v>
      </c>
      <c r="B3" s="8">
        <f t="shared" ref="B3:B6" si="0">SUM(C3:R3)</f>
        <v>30</v>
      </c>
      <c r="C3" s="3">
        <v>1</v>
      </c>
      <c r="D3" s="3">
        <v>1</v>
      </c>
      <c r="E3" s="3">
        <v>5</v>
      </c>
      <c r="F3" s="3">
        <v>4</v>
      </c>
      <c r="G3" s="3">
        <v>5</v>
      </c>
      <c r="H3" s="3">
        <v>5</v>
      </c>
      <c r="I3" s="3">
        <v>1</v>
      </c>
      <c r="J3" s="3">
        <v>4</v>
      </c>
      <c r="K3" s="3">
        <v>1</v>
      </c>
      <c r="L3" s="3">
        <v>2</v>
      </c>
      <c r="M3" s="3">
        <v>1</v>
      </c>
      <c r="T3" s="3">
        <f t="shared" ref="T3:T66" si="1">AVERAGE(C3:R3)</f>
        <v>2.7272727272727271</v>
      </c>
    </row>
    <row r="4" spans="1:20" ht="75">
      <c r="A4" s="2" t="s">
        <v>13</v>
      </c>
      <c r="B4" s="8">
        <f t="shared" si="0"/>
        <v>40</v>
      </c>
      <c r="C4" s="3">
        <v>5</v>
      </c>
      <c r="D4" s="3">
        <v>3</v>
      </c>
      <c r="E4" s="3">
        <v>1</v>
      </c>
      <c r="F4" s="3">
        <v>2</v>
      </c>
      <c r="G4" s="3">
        <v>4</v>
      </c>
      <c r="H4" s="3">
        <v>2</v>
      </c>
      <c r="I4" s="3">
        <v>4</v>
      </c>
      <c r="J4" s="3">
        <v>5</v>
      </c>
      <c r="K4" s="3">
        <v>5</v>
      </c>
      <c r="L4" s="3">
        <v>5</v>
      </c>
      <c r="M4" s="3">
        <v>4</v>
      </c>
      <c r="T4" s="3">
        <f t="shared" si="1"/>
        <v>3.6363636363636362</v>
      </c>
    </row>
    <row r="5" spans="1:20" ht="90">
      <c r="A5" s="2" t="s">
        <v>19</v>
      </c>
      <c r="B5" s="8">
        <f t="shared" si="0"/>
        <v>27</v>
      </c>
      <c r="C5" s="3">
        <v>2</v>
      </c>
      <c r="D5" s="3">
        <v>4</v>
      </c>
      <c r="E5" s="3">
        <v>3</v>
      </c>
      <c r="F5" s="3">
        <v>5</v>
      </c>
      <c r="G5" s="3">
        <v>1</v>
      </c>
      <c r="H5" s="3">
        <v>1</v>
      </c>
      <c r="I5" s="3">
        <v>2</v>
      </c>
      <c r="J5" s="3">
        <v>3</v>
      </c>
      <c r="K5" s="3">
        <v>3</v>
      </c>
      <c r="L5" s="3">
        <v>1</v>
      </c>
      <c r="M5" s="3">
        <v>2</v>
      </c>
      <c r="T5" s="3">
        <f t="shared" si="1"/>
        <v>2.4545454545454546</v>
      </c>
    </row>
    <row r="6" spans="1:20" ht="105">
      <c r="A6" s="2" t="s">
        <v>448</v>
      </c>
      <c r="B6" s="8">
        <f t="shared" si="0"/>
        <v>33</v>
      </c>
      <c r="C6" s="3">
        <v>4</v>
      </c>
      <c r="D6" s="3">
        <v>2</v>
      </c>
      <c r="E6" s="3">
        <v>2</v>
      </c>
      <c r="F6" s="3">
        <v>3</v>
      </c>
      <c r="G6" s="3">
        <v>3</v>
      </c>
      <c r="H6" s="3">
        <v>4</v>
      </c>
      <c r="I6" s="3">
        <v>5</v>
      </c>
      <c r="J6" s="3">
        <v>2</v>
      </c>
      <c r="K6" s="3">
        <v>2</v>
      </c>
      <c r="L6" s="3">
        <v>3</v>
      </c>
      <c r="M6" s="3">
        <v>3</v>
      </c>
      <c r="T6" s="3">
        <f t="shared" si="1"/>
        <v>3</v>
      </c>
    </row>
    <row r="7" spans="1:20">
      <c r="A7" s="7" t="s">
        <v>4</v>
      </c>
      <c r="C7" s="3" t="s">
        <v>72</v>
      </c>
      <c r="D7" s="3" t="s">
        <v>94</v>
      </c>
      <c r="E7" s="3" t="s">
        <v>98</v>
      </c>
      <c r="F7" s="3" t="s">
        <v>114</v>
      </c>
      <c r="G7" s="3" t="s">
        <v>83</v>
      </c>
      <c r="H7" s="3" t="s">
        <v>96</v>
      </c>
      <c r="I7" s="3" t="s">
        <v>71</v>
      </c>
      <c r="J7" s="3" t="s">
        <v>802</v>
      </c>
      <c r="K7" s="3" t="s">
        <v>70</v>
      </c>
      <c r="L7" s="3" t="s">
        <v>68</v>
      </c>
      <c r="M7" s="3" t="s">
        <v>522</v>
      </c>
    </row>
    <row r="8" spans="1:20" ht="60">
      <c r="A8" s="1" t="s">
        <v>684</v>
      </c>
      <c r="B8" s="8">
        <f t="shared" ref="B8:B12" si="2">SUM(C8:R8)</f>
        <v>44</v>
      </c>
      <c r="C8" s="3">
        <v>3</v>
      </c>
      <c r="D8" s="3">
        <v>5</v>
      </c>
      <c r="E8" s="3">
        <v>5</v>
      </c>
      <c r="F8" s="3">
        <v>3</v>
      </c>
      <c r="G8" s="3">
        <v>4</v>
      </c>
      <c r="H8" s="3">
        <v>4</v>
      </c>
      <c r="I8" s="3">
        <v>5</v>
      </c>
      <c r="J8" s="3">
        <v>5</v>
      </c>
      <c r="K8" s="3">
        <v>4</v>
      </c>
      <c r="L8" s="3">
        <v>2</v>
      </c>
      <c r="M8" s="3">
        <v>4</v>
      </c>
      <c r="T8" s="3">
        <f t="shared" si="1"/>
        <v>4</v>
      </c>
    </row>
    <row r="9" spans="1:20" ht="90">
      <c r="A9" s="1" t="s">
        <v>184</v>
      </c>
      <c r="B9" s="8">
        <f t="shared" si="2"/>
        <v>22</v>
      </c>
      <c r="C9" s="3">
        <v>2</v>
      </c>
      <c r="D9" s="3">
        <v>1</v>
      </c>
      <c r="E9" s="3">
        <v>2</v>
      </c>
      <c r="F9" s="3">
        <v>1</v>
      </c>
      <c r="G9" s="3">
        <v>3</v>
      </c>
      <c r="H9" s="3">
        <v>2</v>
      </c>
      <c r="I9" s="3">
        <v>2</v>
      </c>
      <c r="J9" s="3">
        <v>4</v>
      </c>
      <c r="K9" s="3">
        <v>1</v>
      </c>
      <c r="L9" s="3">
        <v>3</v>
      </c>
      <c r="M9" s="3">
        <v>1</v>
      </c>
      <c r="T9" s="3">
        <f t="shared" si="1"/>
        <v>2</v>
      </c>
    </row>
    <row r="10" spans="1:20" ht="90">
      <c r="A10" s="1" t="s">
        <v>573</v>
      </c>
      <c r="B10" s="8">
        <f t="shared" si="2"/>
        <v>46</v>
      </c>
      <c r="C10" s="3">
        <v>5</v>
      </c>
      <c r="D10" s="3">
        <v>4</v>
      </c>
      <c r="E10" s="3">
        <v>3</v>
      </c>
      <c r="F10" s="3">
        <v>4</v>
      </c>
      <c r="G10" s="3">
        <v>5</v>
      </c>
      <c r="H10" s="3">
        <v>5</v>
      </c>
      <c r="I10" s="3">
        <v>4</v>
      </c>
      <c r="J10" s="3">
        <v>3</v>
      </c>
      <c r="K10" s="3">
        <v>3</v>
      </c>
      <c r="L10" s="3">
        <v>5</v>
      </c>
      <c r="M10" s="3">
        <v>5</v>
      </c>
      <c r="T10" s="3">
        <f t="shared" si="1"/>
        <v>4.1818181818181817</v>
      </c>
    </row>
    <row r="11" spans="1:20" ht="75">
      <c r="A11" s="2" t="s">
        <v>256</v>
      </c>
      <c r="B11" s="8">
        <f t="shared" si="2"/>
        <v>22</v>
      </c>
      <c r="C11" s="3">
        <v>4</v>
      </c>
      <c r="D11" s="3">
        <v>2</v>
      </c>
      <c r="E11" s="3">
        <v>1</v>
      </c>
      <c r="F11" s="3">
        <v>2</v>
      </c>
      <c r="G11" s="3">
        <v>2</v>
      </c>
      <c r="H11" s="3">
        <v>1</v>
      </c>
      <c r="I11" s="3">
        <v>1</v>
      </c>
      <c r="J11" s="3">
        <v>1</v>
      </c>
      <c r="K11" s="3">
        <v>5</v>
      </c>
      <c r="L11" s="3">
        <v>1</v>
      </c>
      <c r="M11" s="3">
        <v>2</v>
      </c>
      <c r="T11" s="3">
        <f t="shared" si="1"/>
        <v>2</v>
      </c>
    </row>
    <row r="12" spans="1:20" ht="75">
      <c r="A12" s="1" t="s">
        <v>801</v>
      </c>
      <c r="B12" s="8">
        <f t="shared" si="2"/>
        <v>31</v>
      </c>
      <c r="C12" s="3">
        <v>1</v>
      </c>
      <c r="D12" s="3">
        <v>3</v>
      </c>
      <c r="E12" s="3">
        <v>4</v>
      </c>
      <c r="F12" s="3">
        <v>5</v>
      </c>
      <c r="G12" s="3">
        <v>1</v>
      </c>
      <c r="H12" s="3">
        <v>3</v>
      </c>
      <c r="I12" s="3">
        <v>3</v>
      </c>
      <c r="J12" s="3">
        <v>2</v>
      </c>
      <c r="K12" s="3">
        <v>2</v>
      </c>
      <c r="L12" s="3">
        <v>4</v>
      </c>
      <c r="M12" s="3">
        <v>3</v>
      </c>
      <c r="T12" s="3">
        <f t="shared" si="1"/>
        <v>2.8181818181818183</v>
      </c>
    </row>
    <row r="13" spans="1:20">
      <c r="A13" s="7" t="s">
        <v>5</v>
      </c>
      <c r="C13" s="3" t="s">
        <v>72</v>
      </c>
      <c r="D13" s="3" t="s">
        <v>114</v>
      </c>
      <c r="E13" s="3" t="s">
        <v>83</v>
      </c>
      <c r="F13" s="3" t="s">
        <v>94</v>
      </c>
      <c r="G13" s="3" t="s">
        <v>98</v>
      </c>
      <c r="H13" s="3" t="s">
        <v>96</v>
      </c>
      <c r="I13" s="3" t="s">
        <v>71</v>
      </c>
      <c r="J13" s="3" t="s">
        <v>70</v>
      </c>
      <c r="K13" s="3" t="s">
        <v>802</v>
      </c>
      <c r="L13" s="3" t="s">
        <v>68</v>
      </c>
      <c r="M13" s="3" t="s">
        <v>522</v>
      </c>
    </row>
    <row r="14" spans="1:20" ht="90">
      <c r="A14" s="2" t="s">
        <v>237</v>
      </c>
      <c r="B14" s="8">
        <f t="shared" ref="B14:B18" si="3">SUM(C14:R14)</f>
        <v>45</v>
      </c>
      <c r="C14" s="3">
        <v>5</v>
      </c>
      <c r="D14" s="3">
        <v>4</v>
      </c>
      <c r="E14" s="3">
        <v>4</v>
      </c>
      <c r="F14" s="3">
        <v>2</v>
      </c>
      <c r="G14" s="3">
        <v>5</v>
      </c>
      <c r="H14" s="3">
        <v>4</v>
      </c>
      <c r="I14" s="3">
        <v>4</v>
      </c>
      <c r="J14" s="3">
        <v>3</v>
      </c>
      <c r="K14" s="3">
        <v>5</v>
      </c>
      <c r="L14" s="3">
        <v>4</v>
      </c>
      <c r="M14" s="3">
        <v>5</v>
      </c>
      <c r="T14" s="3">
        <f t="shared" si="1"/>
        <v>4.0909090909090908</v>
      </c>
    </row>
    <row r="15" spans="1:20" ht="90">
      <c r="A15" s="2" t="s">
        <v>399</v>
      </c>
      <c r="B15" s="8">
        <f t="shared" si="3"/>
        <v>26</v>
      </c>
      <c r="C15" s="3">
        <v>2</v>
      </c>
      <c r="D15" s="3">
        <v>1</v>
      </c>
      <c r="E15" s="3">
        <v>2</v>
      </c>
      <c r="F15" s="3">
        <v>5</v>
      </c>
      <c r="G15" s="3">
        <v>2</v>
      </c>
      <c r="H15" s="3">
        <v>2</v>
      </c>
      <c r="I15" s="3">
        <v>2</v>
      </c>
      <c r="J15" s="3">
        <v>1</v>
      </c>
      <c r="K15" s="3">
        <v>2</v>
      </c>
      <c r="L15" s="3">
        <v>5</v>
      </c>
      <c r="M15" s="3">
        <v>2</v>
      </c>
      <c r="T15" s="3">
        <f t="shared" si="1"/>
        <v>2.3636363636363638</v>
      </c>
    </row>
    <row r="16" spans="1:20" ht="90">
      <c r="A16" s="2" t="s">
        <v>611</v>
      </c>
      <c r="B16" s="8">
        <f t="shared" si="3"/>
        <v>28</v>
      </c>
      <c r="C16" s="3">
        <v>1</v>
      </c>
      <c r="D16" s="3">
        <v>2</v>
      </c>
      <c r="E16" s="3">
        <v>5</v>
      </c>
      <c r="F16" s="3">
        <v>1</v>
      </c>
      <c r="G16" s="3">
        <v>3</v>
      </c>
      <c r="H16" s="3">
        <v>3</v>
      </c>
      <c r="I16" s="3">
        <v>3</v>
      </c>
      <c r="J16" s="3">
        <v>2</v>
      </c>
      <c r="K16" s="3">
        <v>4</v>
      </c>
      <c r="L16" s="3">
        <v>1</v>
      </c>
      <c r="M16" s="3">
        <v>3</v>
      </c>
      <c r="T16" s="3">
        <f t="shared" si="1"/>
        <v>2.5454545454545454</v>
      </c>
    </row>
    <row r="17" spans="1:20" ht="75">
      <c r="A17" s="2" t="s">
        <v>408</v>
      </c>
      <c r="B17" s="8">
        <f t="shared" si="3"/>
        <v>26</v>
      </c>
      <c r="C17" s="3">
        <v>3</v>
      </c>
      <c r="D17" s="3">
        <v>3</v>
      </c>
      <c r="E17" s="3">
        <v>1</v>
      </c>
      <c r="F17" s="3">
        <v>4</v>
      </c>
      <c r="G17" s="3">
        <v>4</v>
      </c>
      <c r="H17" s="3">
        <v>1</v>
      </c>
      <c r="I17" s="3">
        <v>1</v>
      </c>
      <c r="J17" s="3">
        <v>5</v>
      </c>
      <c r="K17" s="3">
        <v>1</v>
      </c>
      <c r="L17" s="3">
        <v>2</v>
      </c>
      <c r="M17" s="3">
        <v>1</v>
      </c>
      <c r="T17" s="3">
        <f t="shared" si="1"/>
        <v>2.3636363636363638</v>
      </c>
    </row>
    <row r="18" spans="1:20" ht="90">
      <c r="A18" s="2" t="s">
        <v>721</v>
      </c>
      <c r="B18" s="8">
        <f t="shared" si="3"/>
        <v>40</v>
      </c>
      <c r="C18" s="3">
        <v>4</v>
      </c>
      <c r="D18" s="3">
        <v>5</v>
      </c>
      <c r="E18" s="3">
        <v>3</v>
      </c>
      <c r="F18" s="3">
        <v>3</v>
      </c>
      <c r="G18" s="3">
        <v>1</v>
      </c>
      <c r="H18" s="3">
        <v>5</v>
      </c>
      <c r="I18" s="3">
        <v>5</v>
      </c>
      <c r="J18" s="3">
        <v>4</v>
      </c>
      <c r="K18" s="3">
        <v>3</v>
      </c>
      <c r="L18" s="3">
        <v>3</v>
      </c>
      <c r="M18" s="3">
        <v>4</v>
      </c>
      <c r="T18" s="3">
        <f t="shared" si="1"/>
        <v>3.6363636363636362</v>
      </c>
    </row>
    <row r="19" spans="1:20">
      <c r="A19" s="7" t="s">
        <v>6</v>
      </c>
      <c r="C19" s="3" t="s">
        <v>72</v>
      </c>
      <c r="D19" s="3" t="s">
        <v>83</v>
      </c>
      <c r="E19" s="3" t="s">
        <v>802</v>
      </c>
      <c r="F19" s="3" t="s">
        <v>94</v>
      </c>
      <c r="G19" s="3" t="s">
        <v>98</v>
      </c>
      <c r="H19" s="3" t="s">
        <v>96</v>
      </c>
      <c r="I19" s="3" t="s">
        <v>70</v>
      </c>
      <c r="J19" s="3" t="s">
        <v>71</v>
      </c>
      <c r="K19" s="3" t="s">
        <v>114</v>
      </c>
      <c r="L19" s="3" t="s">
        <v>68</v>
      </c>
      <c r="M19" s="3" t="s">
        <v>522</v>
      </c>
    </row>
    <row r="20" spans="1:20" ht="75">
      <c r="A20" s="5" t="s">
        <v>551</v>
      </c>
      <c r="B20" s="8">
        <f t="shared" ref="B20:B24" si="4">SUM(C20:R20)</f>
        <v>32</v>
      </c>
      <c r="C20" s="3">
        <v>4</v>
      </c>
      <c r="D20" s="3">
        <v>1</v>
      </c>
      <c r="E20" s="3">
        <v>2</v>
      </c>
      <c r="F20" s="3">
        <v>3</v>
      </c>
      <c r="G20" s="3">
        <v>1</v>
      </c>
      <c r="H20" s="3">
        <v>1</v>
      </c>
      <c r="I20" s="3">
        <v>5</v>
      </c>
      <c r="J20" s="3">
        <v>4</v>
      </c>
      <c r="K20" s="3">
        <v>4</v>
      </c>
      <c r="L20" s="3">
        <v>4</v>
      </c>
      <c r="M20" s="3">
        <v>3</v>
      </c>
      <c r="T20" s="3">
        <f t="shared" si="1"/>
        <v>2.9090909090909092</v>
      </c>
    </row>
    <row r="21" spans="1:20" ht="90">
      <c r="A21" s="2" t="s">
        <v>825</v>
      </c>
      <c r="B21" s="8">
        <f t="shared" si="4"/>
        <v>39</v>
      </c>
      <c r="C21" s="3">
        <v>3</v>
      </c>
      <c r="D21" s="3">
        <v>5</v>
      </c>
      <c r="E21" s="3">
        <v>4</v>
      </c>
      <c r="F21" s="3">
        <v>2</v>
      </c>
      <c r="G21" s="3">
        <v>3</v>
      </c>
      <c r="H21" s="3">
        <v>4</v>
      </c>
      <c r="I21" s="3">
        <v>3</v>
      </c>
      <c r="J21" s="3">
        <v>2</v>
      </c>
      <c r="K21" s="3">
        <v>5</v>
      </c>
      <c r="L21" s="3">
        <v>3</v>
      </c>
      <c r="M21" s="3">
        <v>5</v>
      </c>
      <c r="T21" s="3">
        <f t="shared" si="1"/>
        <v>3.5454545454545454</v>
      </c>
    </row>
    <row r="22" spans="1:20" ht="75">
      <c r="A22" s="2" t="s">
        <v>451</v>
      </c>
      <c r="B22" s="8">
        <f t="shared" si="4"/>
        <v>40</v>
      </c>
      <c r="C22" s="3">
        <v>1</v>
      </c>
      <c r="D22" s="3">
        <v>4</v>
      </c>
      <c r="E22" s="3">
        <v>5</v>
      </c>
      <c r="F22" s="3">
        <v>4</v>
      </c>
      <c r="G22" s="3">
        <v>5</v>
      </c>
      <c r="H22" s="3">
        <v>5</v>
      </c>
      <c r="I22" s="3">
        <v>2</v>
      </c>
      <c r="J22" s="3">
        <v>3</v>
      </c>
      <c r="K22" s="3">
        <v>2</v>
      </c>
      <c r="L22" s="3">
        <v>5</v>
      </c>
      <c r="M22" s="3">
        <v>4</v>
      </c>
      <c r="T22" s="3">
        <f t="shared" si="1"/>
        <v>3.6363636363636362</v>
      </c>
    </row>
    <row r="23" spans="1:20" ht="75">
      <c r="A23" s="2" t="s">
        <v>193</v>
      </c>
      <c r="B23" s="8">
        <f t="shared" si="4"/>
        <v>27</v>
      </c>
      <c r="C23" s="3">
        <v>5</v>
      </c>
      <c r="D23" s="3">
        <v>3</v>
      </c>
      <c r="E23" s="3">
        <v>1</v>
      </c>
      <c r="F23" s="3">
        <v>1</v>
      </c>
      <c r="G23" s="3">
        <v>2</v>
      </c>
      <c r="H23" s="3">
        <v>3</v>
      </c>
      <c r="I23" s="3">
        <v>4</v>
      </c>
      <c r="J23" s="3">
        <v>1</v>
      </c>
      <c r="K23" s="3">
        <v>3</v>
      </c>
      <c r="L23" s="3">
        <v>2</v>
      </c>
      <c r="M23" s="3">
        <v>2</v>
      </c>
      <c r="T23" s="3">
        <f t="shared" si="1"/>
        <v>2.4545454545454546</v>
      </c>
    </row>
    <row r="24" spans="1:20" ht="90">
      <c r="A24" s="2" t="s">
        <v>302</v>
      </c>
      <c r="B24" s="8">
        <f t="shared" si="4"/>
        <v>27</v>
      </c>
      <c r="C24" s="3">
        <v>2</v>
      </c>
      <c r="D24" s="3">
        <v>2</v>
      </c>
      <c r="E24" s="3">
        <v>3</v>
      </c>
      <c r="F24" s="3">
        <v>5</v>
      </c>
      <c r="G24" s="3">
        <v>4</v>
      </c>
      <c r="H24" s="3">
        <v>2</v>
      </c>
      <c r="I24" s="3">
        <v>1</v>
      </c>
      <c r="J24" s="3">
        <v>5</v>
      </c>
      <c r="K24" s="3">
        <v>1</v>
      </c>
      <c r="L24" s="3">
        <v>1</v>
      </c>
      <c r="M24" s="3">
        <v>1</v>
      </c>
      <c r="T24" s="3">
        <f t="shared" si="1"/>
        <v>2.4545454545454546</v>
      </c>
    </row>
    <row r="27" spans="1:20">
      <c r="A27" s="7" t="s">
        <v>24</v>
      </c>
      <c r="C27" s="3" t="s">
        <v>72</v>
      </c>
      <c r="D27" s="3" t="s">
        <v>94</v>
      </c>
      <c r="E27" s="3" t="s">
        <v>802</v>
      </c>
      <c r="F27" s="3" t="s">
        <v>98</v>
      </c>
      <c r="G27" s="3" t="s">
        <v>83</v>
      </c>
      <c r="H27" s="3" t="s">
        <v>71</v>
      </c>
      <c r="I27" s="3" t="s">
        <v>69</v>
      </c>
      <c r="J27" s="3" t="s">
        <v>96</v>
      </c>
      <c r="K27" s="3" t="s">
        <v>114</v>
      </c>
      <c r="L27" s="3" t="s">
        <v>68</v>
      </c>
      <c r="M27" s="3" t="s">
        <v>522</v>
      </c>
    </row>
    <row r="28" spans="1:20" ht="75">
      <c r="A28" s="2" t="s">
        <v>437</v>
      </c>
      <c r="B28" s="8">
        <f t="shared" ref="B28:B32" si="5">SUM(C28:R28)</f>
        <v>44</v>
      </c>
      <c r="C28" s="3">
        <v>3</v>
      </c>
      <c r="D28" s="3">
        <v>4</v>
      </c>
      <c r="E28" s="3">
        <v>4</v>
      </c>
      <c r="F28" s="3">
        <v>4</v>
      </c>
      <c r="G28" s="3">
        <v>5</v>
      </c>
      <c r="H28" s="3">
        <v>3</v>
      </c>
      <c r="I28" s="3">
        <v>3</v>
      </c>
      <c r="J28" s="3">
        <v>5</v>
      </c>
      <c r="K28" s="3">
        <v>3</v>
      </c>
      <c r="L28" s="3">
        <v>5</v>
      </c>
      <c r="M28" s="3">
        <v>5</v>
      </c>
      <c r="T28" s="3">
        <f t="shared" si="1"/>
        <v>4</v>
      </c>
    </row>
    <row r="29" spans="1:20" ht="75">
      <c r="A29" s="2" t="s">
        <v>446</v>
      </c>
      <c r="B29" s="8">
        <f t="shared" si="5"/>
        <v>32</v>
      </c>
      <c r="C29" s="3">
        <v>4</v>
      </c>
      <c r="D29" s="3">
        <v>2</v>
      </c>
      <c r="E29" s="3">
        <v>5</v>
      </c>
      <c r="F29" s="3">
        <v>1</v>
      </c>
      <c r="G29" s="3">
        <v>3</v>
      </c>
      <c r="H29" s="3">
        <v>4</v>
      </c>
      <c r="I29" s="3">
        <v>2</v>
      </c>
      <c r="J29" s="3">
        <v>4</v>
      </c>
      <c r="K29" s="3">
        <v>2</v>
      </c>
      <c r="L29" s="3">
        <v>2</v>
      </c>
      <c r="M29" s="3">
        <v>3</v>
      </c>
      <c r="T29" s="3">
        <f t="shared" si="1"/>
        <v>2.9090909090909092</v>
      </c>
    </row>
    <row r="30" spans="1:20" ht="75">
      <c r="A30" s="2" t="s">
        <v>382</v>
      </c>
      <c r="B30" s="8">
        <f t="shared" si="5"/>
        <v>29</v>
      </c>
      <c r="C30" s="3">
        <v>1</v>
      </c>
      <c r="D30" s="3">
        <v>5</v>
      </c>
      <c r="E30" s="3">
        <v>2</v>
      </c>
      <c r="F30" s="3">
        <v>3</v>
      </c>
      <c r="G30" s="3">
        <v>4</v>
      </c>
      <c r="H30" s="3">
        <v>2</v>
      </c>
      <c r="I30" s="3">
        <v>1</v>
      </c>
      <c r="J30" s="3">
        <v>3</v>
      </c>
      <c r="K30" s="3">
        <v>4</v>
      </c>
      <c r="L30" s="3">
        <v>3</v>
      </c>
      <c r="M30" s="3">
        <v>1</v>
      </c>
      <c r="T30" s="3">
        <f t="shared" si="1"/>
        <v>2.6363636363636362</v>
      </c>
    </row>
    <row r="31" spans="1:20" ht="90">
      <c r="A31" s="2" t="s">
        <v>20</v>
      </c>
      <c r="B31" s="8">
        <f t="shared" si="5"/>
        <v>32</v>
      </c>
      <c r="C31" s="3">
        <v>5</v>
      </c>
      <c r="D31" s="3">
        <v>3</v>
      </c>
      <c r="E31" s="3">
        <v>3</v>
      </c>
      <c r="F31" s="3">
        <v>5</v>
      </c>
      <c r="G31" s="3">
        <v>2</v>
      </c>
      <c r="H31" s="3">
        <v>5</v>
      </c>
      <c r="I31" s="3">
        <v>4</v>
      </c>
      <c r="J31" s="3">
        <v>1</v>
      </c>
      <c r="K31" s="3">
        <v>1</v>
      </c>
      <c r="L31" s="3">
        <v>1</v>
      </c>
      <c r="M31" s="3">
        <v>2</v>
      </c>
      <c r="T31" s="3">
        <f t="shared" si="1"/>
        <v>2.9090909090909092</v>
      </c>
    </row>
    <row r="32" spans="1:20" ht="75">
      <c r="A32" s="2" t="s">
        <v>182</v>
      </c>
      <c r="B32" s="8">
        <f t="shared" si="5"/>
        <v>28</v>
      </c>
      <c r="C32" s="3">
        <v>2</v>
      </c>
      <c r="D32" s="3">
        <v>1</v>
      </c>
      <c r="E32" s="3">
        <v>1</v>
      </c>
      <c r="F32" s="3">
        <v>2</v>
      </c>
      <c r="G32" s="3">
        <v>1</v>
      </c>
      <c r="H32" s="3">
        <v>1</v>
      </c>
      <c r="I32" s="3">
        <v>5</v>
      </c>
      <c r="J32" s="3">
        <v>2</v>
      </c>
      <c r="K32" s="3">
        <v>5</v>
      </c>
      <c r="L32" s="3">
        <v>4</v>
      </c>
      <c r="M32" s="3">
        <v>4</v>
      </c>
      <c r="T32" s="3">
        <f t="shared" si="1"/>
        <v>2.5454545454545454</v>
      </c>
    </row>
    <row r="33" spans="1:20">
      <c r="A33" s="7" t="s">
        <v>25</v>
      </c>
      <c r="C33" s="3" t="s">
        <v>72</v>
      </c>
      <c r="D33" s="3" t="s">
        <v>71</v>
      </c>
      <c r="E33" s="3" t="s">
        <v>94</v>
      </c>
      <c r="F33" s="3" t="s">
        <v>114</v>
      </c>
      <c r="G33" s="3" t="s">
        <v>98</v>
      </c>
      <c r="H33" s="3" t="s">
        <v>83</v>
      </c>
      <c r="I33" s="3" t="s">
        <v>69</v>
      </c>
      <c r="J33" s="3" t="s">
        <v>802</v>
      </c>
      <c r="K33" s="3" t="s">
        <v>96</v>
      </c>
      <c r="L33" s="3" t="s">
        <v>68</v>
      </c>
      <c r="M33" s="3" t="s">
        <v>522</v>
      </c>
    </row>
    <row r="34" spans="1:20" ht="75">
      <c r="A34" s="1" t="s">
        <v>642</v>
      </c>
      <c r="B34" s="8">
        <f t="shared" ref="B34:B38" si="6">SUM(C34:R34)</f>
        <v>39</v>
      </c>
      <c r="C34" s="3">
        <v>4</v>
      </c>
      <c r="D34" s="3">
        <v>5</v>
      </c>
      <c r="E34" s="10">
        <v>3</v>
      </c>
      <c r="F34" s="3">
        <v>5</v>
      </c>
      <c r="G34" s="3">
        <v>4</v>
      </c>
      <c r="H34" s="3">
        <v>3</v>
      </c>
      <c r="I34" s="3">
        <v>2</v>
      </c>
      <c r="J34" s="3">
        <v>4</v>
      </c>
      <c r="K34" s="3">
        <v>4</v>
      </c>
      <c r="L34" s="3">
        <v>1</v>
      </c>
      <c r="M34" s="3">
        <v>4</v>
      </c>
      <c r="T34" s="3">
        <f t="shared" si="1"/>
        <v>3.5454545454545454</v>
      </c>
    </row>
    <row r="35" spans="1:20" ht="75">
      <c r="A35" s="2" t="s">
        <v>759</v>
      </c>
      <c r="B35" s="8">
        <f t="shared" si="6"/>
        <v>23</v>
      </c>
      <c r="C35" s="3">
        <v>3</v>
      </c>
      <c r="D35" s="3">
        <v>1</v>
      </c>
      <c r="E35" s="10">
        <v>1</v>
      </c>
      <c r="F35" s="3">
        <v>3</v>
      </c>
      <c r="G35" s="3">
        <v>1</v>
      </c>
      <c r="H35" s="3">
        <v>1</v>
      </c>
      <c r="I35" s="3">
        <v>4</v>
      </c>
      <c r="J35" s="3">
        <v>1</v>
      </c>
      <c r="K35" s="3">
        <v>3</v>
      </c>
      <c r="L35" s="3">
        <v>2</v>
      </c>
      <c r="M35" s="3">
        <v>3</v>
      </c>
      <c r="T35" s="3">
        <f t="shared" si="1"/>
        <v>2.0909090909090908</v>
      </c>
    </row>
    <row r="36" spans="1:20" ht="75">
      <c r="A36" s="1" t="s">
        <v>523</v>
      </c>
      <c r="B36" s="8">
        <f t="shared" si="6"/>
        <v>34</v>
      </c>
      <c r="C36" s="3">
        <v>1</v>
      </c>
      <c r="D36" s="3">
        <v>3</v>
      </c>
      <c r="E36" s="10">
        <v>4</v>
      </c>
      <c r="F36" s="3">
        <v>2</v>
      </c>
      <c r="G36" s="3">
        <v>2</v>
      </c>
      <c r="H36" s="3">
        <v>5</v>
      </c>
      <c r="I36" s="3">
        <v>1</v>
      </c>
      <c r="J36" s="3">
        <v>5</v>
      </c>
      <c r="K36" s="3">
        <v>5</v>
      </c>
      <c r="L36" s="3">
        <v>5</v>
      </c>
      <c r="M36" s="3">
        <v>1</v>
      </c>
      <c r="T36" s="3">
        <f t="shared" si="1"/>
        <v>3.0909090909090908</v>
      </c>
    </row>
    <row r="37" spans="1:20" ht="90">
      <c r="A37" s="2" t="s">
        <v>105</v>
      </c>
      <c r="B37" s="8">
        <f t="shared" si="6"/>
        <v>37</v>
      </c>
      <c r="C37" s="3">
        <v>5</v>
      </c>
      <c r="D37" s="3">
        <v>4</v>
      </c>
      <c r="E37" s="10">
        <v>5</v>
      </c>
      <c r="F37" s="3">
        <v>1</v>
      </c>
      <c r="G37" s="3">
        <v>5</v>
      </c>
      <c r="H37" s="3">
        <v>2</v>
      </c>
      <c r="I37" s="3">
        <v>5</v>
      </c>
      <c r="J37" s="3">
        <v>2</v>
      </c>
      <c r="K37" s="3">
        <v>2</v>
      </c>
      <c r="L37" s="3">
        <v>4</v>
      </c>
      <c r="M37" s="3">
        <v>2</v>
      </c>
      <c r="T37" s="3">
        <f t="shared" si="1"/>
        <v>3.3636363636363638</v>
      </c>
    </row>
    <row r="38" spans="1:20" ht="90">
      <c r="A38" s="2" t="s">
        <v>209</v>
      </c>
      <c r="B38" s="8">
        <f t="shared" si="6"/>
        <v>35</v>
      </c>
      <c r="C38" s="3">
        <v>2</v>
      </c>
      <c r="D38" s="3">
        <v>5</v>
      </c>
      <c r="E38" s="10">
        <v>2</v>
      </c>
      <c r="F38" s="3">
        <v>4</v>
      </c>
      <c r="G38" s="3">
        <v>3</v>
      </c>
      <c r="H38" s="3">
        <v>4</v>
      </c>
      <c r="I38" s="3">
        <v>3</v>
      </c>
      <c r="J38" s="3">
        <v>3</v>
      </c>
      <c r="K38" s="3">
        <v>1</v>
      </c>
      <c r="L38" s="3">
        <v>3</v>
      </c>
      <c r="M38" s="3">
        <v>5</v>
      </c>
      <c r="T38" s="3">
        <f t="shared" si="1"/>
        <v>3.1818181818181817</v>
      </c>
    </row>
    <row r="39" spans="1:20">
      <c r="A39" s="7" t="s">
        <v>26</v>
      </c>
      <c r="C39" s="3" t="s">
        <v>72</v>
      </c>
      <c r="D39" s="3" t="s">
        <v>94</v>
      </c>
      <c r="E39" s="3" t="s">
        <v>98</v>
      </c>
      <c r="F39" s="3" t="s">
        <v>83</v>
      </c>
      <c r="G39" s="3" t="s">
        <v>71</v>
      </c>
      <c r="H39" s="3" t="s">
        <v>802</v>
      </c>
      <c r="I39" s="3" t="s">
        <v>69</v>
      </c>
      <c r="J39" s="3" t="s">
        <v>114</v>
      </c>
      <c r="K39" s="3" t="s">
        <v>96</v>
      </c>
      <c r="L39" s="3" t="s">
        <v>68</v>
      </c>
      <c r="M39" s="3" t="s">
        <v>522</v>
      </c>
    </row>
    <row r="40" spans="1:20" ht="90">
      <c r="A40" s="2" t="s">
        <v>108</v>
      </c>
      <c r="B40" s="8">
        <f t="shared" ref="B40:B44" si="7">SUM(C40:R40)</f>
        <v>29</v>
      </c>
      <c r="C40" s="3">
        <v>1</v>
      </c>
      <c r="D40" s="3">
        <v>3</v>
      </c>
      <c r="E40" s="3">
        <v>5</v>
      </c>
      <c r="F40" s="3">
        <v>1</v>
      </c>
      <c r="G40" s="3">
        <v>3</v>
      </c>
      <c r="H40" s="3">
        <v>4</v>
      </c>
      <c r="I40" s="3">
        <v>1</v>
      </c>
      <c r="J40" s="3">
        <v>2</v>
      </c>
      <c r="K40" s="3">
        <v>2</v>
      </c>
      <c r="L40" s="3">
        <v>3</v>
      </c>
      <c r="M40" s="3">
        <v>4</v>
      </c>
      <c r="T40" s="3">
        <f t="shared" si="1"/>
        <v>2.6363636363636362</v>
      </c>
    </row>
    <row r="41" spans="1:20" ht="75">
      <c r="A41" s="2" t="s">
        <v>263</v>
      </c>
      <c r="B41" s="8">
        <f t="shared" si="7"/>
        <v>37</v>
      </c>
      <c r="C41" s="3">
        <v>2</v>
      </c>
      <c r="D41" s="3">
        <v>1</v>
      </c>
      <c r="E41" s="3">
        <v>4</v>
      </c>
      <c r="F41" s="3">
        <v>5</v>
      </c>
      <c r="G41" s="3">
        <v>5</v>
      </c>
      <c r="H41" s="3">
        <v>1</v>
      </c>
      <c r="I41" s="3">
        <v>4</v>
      </c>
      <c r="J41" s="3">
        <v>3</v>
      </c>
      <c r="K41" s="3">
        <v>5</v>
      </c>
      <c r="L41" s="3">
        <v>2</v>
      </c>
      <c r="M41" s="3">
        <v>5</v>
      </c>
      <c r="T41" s="3">
        <f t="shared" si="1"/>
        <v>3.3636363636363638</v>
      </c>
    </row>
    <row r="42" spans="1:20" ht="75">
      <c r="A42" s="2" t="s">
        <v>707</v>
      </c>
      <c r="B42" s="8">
        <f t="shared" si="7"/>
        <v>31</v>
      </c>
      <c r="C42" s="3">
        <v>5</v>
      </c>
      <c r="D42" s="3">
        <v>2</v>
      </c>
      <c r="E42" s="3">
        <v>1</v>
      </c>
      <c r="F42" s="3">
        <v>2</v>
      </c>
      <c r="G42" s="3">
        <v>1</v>
      </c>
      <c r="H42" s="3">
        <v>5</v>
      </c>
      <c r="I42" s="3">
        <v>3</v>
      </c>
      <c r="J42" s="3">
        <v>4</v>
      </c>
      <c r="K42" s="3">
        <v>4</v>
      </c>
      <c r="L42" s="3">
        <v>1</v>
      </c>
      <c r="M42" s="3">
        <v>3</v>
      </c>
      <c r="T42" s="3">
        <f t="shared" si="1"/>
        <v>2.8181818181818183</v>
      </c>
    </row>
    <row r="43" spans="1:20" ht="75">
      <c r="A43" s="2" t="s">
        <v>22</v>
      </c>
      <c r="B43" s="8">
        <f t="shared" si="7"/>
        <v>37</v>
      </c>
      <c r="C43" s="3">
        <v>3</v>
      </c>
      <c r="D43" s="3">
        <v>4</v>
      </c>
      <c r="E43" s="3">
        <v>3</v>
      </c>
      <c r="F43" s="3">
        <v>4</v>
      </c>
      <c r="G43" s="3">
        <v>4</v>
      </c>
      <c r="H43" s="3">
        <v>3</v>
      </c>
      <c r="I43" s="3">
        <v>2</v>
      </c>
      <c r="J43" s="3">
        <v>5</v>
      </c>
      <c r="K43" s="3">
        <v>3</v>
      </c>
      <c r="L43" s="3">
        <v>4</v>
      </c>
      <c r="M43" s="3">
        <v>2</v>
      </c>
      <c r="T43" s="3">
        <f t="shared" si="1"/>
        <v>3.3636363636363638</v>
      </c>
    </row>
    <row r="44" spans="1:20" ht="75">
      <c r="A44" s="2" t="s">
        <v>188</v>
      </c>
      <c r="B44" s="8">
        <f t="shared" si="7"/>
        <v>31</v>
      </c>
      <c r="C44" s="3">
        <v>4</v>
      </c>
      <c r="D44" s="3">
        <v>5</v>
      </c>
      <c r="E44" s="3">
        <v>2</v>
      </c>
      <c r="F44" s="3">
        <v>3</v>
      </c>
      <c r="G44" s="3">
        <v>2</v>
      </c>
      <c r="H44" s="3">
        <v>2</v>
      </c>
      <c r="I44" s="3">
        <v>5</v>
      </c>
      <c r="J44" s="3">
        <v>1</v>
      </c>
      <c r="K44" s="3">
        <v>1</v>
      </c>
      <c r="L44" s="3">
        <v>5</v>
      </c>
      <c r="M44" s="3">
        <v>1</v>
      </c>
      <c r="T44" s="3">
        <f t="shared" si="1"/>
        <v>2.8181818181818183</v>
      </c>
    </row>
    <row r="45" spans="1:20">
      <c r="A45" s="7" t="s">
        <v>27</v>
      </c>
      <c r="C45" s="3" t="s">
        <v>72</v>
      </c>
      <c r="D45" s="3" t="s">
        <v>71</v>
      </c>
      <c r="E45" s="3" t="s">
        <v>802</v>
      </c>
      <c r="F45" s="3" t="s">
        <v>94</v>
      </c>
      <c r="G45" s="3" t="s">
        <v>98</v>
      </c>
      <c r="H45" s="3" t="s">
        <v>83</v>
      </c>
      <c r="I45" s="3" t="s">
        <v>69</v>
      </c>
      <c r="J45" s="3" t="s">
        <v>114</v>
      </c>
      <c r="K45" s="3" t="s">
        <v>68</v>
      </c>
      <c r="L45" s="3" t="s">
        <v>96</v>
      </c>
      <c r="M45" s="3" t="s">
        <v>522</v>
      </c>
    </row>
    <row r="46" spans="1:20" ht="75">
      <c r="A46" s="1" t="s">
        <v>245</v>
      </c>
      <c r="B46" s="8">
        <f t="shared" ref="B46:B50" si="8">SUM(C46:R46)</f>
        <v>38</v>
      </c>
      <c r="C46" s="3">
        <v>4</v>
      </c>
      <c r="D46" s="3">
        <v>3</v>
      </c>
      <c r="E46" s="3">
        <v>5</v>
      </c>
      <c r="F46" s="3">
        <v>3</v>
      </c>
      <c r="G46" s="3">
        <v>4</v>
      </c>
      <c r="H46" s="3">
        <v>3</v>
      </c>
      <c r="I46" s="3">
        <v>4</v>
      </c>
      <c r="J46" s="3">
        <v>3</v>
      </c>
      <c r="K46" s="3">
        <v>3</v>
      </c>
      <c r="L46" s="3">
        <v>3</v>
      </c>
      <c r="M46" s="3">
        <v>3</v>
      </c>
      <c r="T46" s="3">
        <f t="shared" si="1"/>
        <v>3.4545454545454546</v>
      </c>
    </row>
    <row r="47" spans="1:20" ht="75">
      <c r="A47" s="2" t="s">
        <v>208</v>
      </c>
      <c r="B47" s="8">
        <f t="shared" si="8"/>
        <v>38</v>
      </c>
      <c r="C47" s="3">
        <v>5</v>
      </c>
      <c r="D47" s="3">
        <v>1</v>
      </c>
      <c r="E47" s="3">
        <v>2</v>
      </c>
      <c r="F47" s="3">
        <v>2</v>
      </c>
      <c r="G47" s="3">
        <v>5</v>
      </c>
      <c r="H47" s="3">
        <v>1</v>
      </c>
      <c r="I47" s="3">
        <v>5</v>
      </c>
      <c r="J47" s="3">
        <v>4</v>
      </c>
      <c r="K47" s="3">
        <v>5</v>
      </c>
      <c r="L47" s="3">
        <v>4</v>
      </c>
      <c r="M47" s="3">
        <v>4</v>
      </c>
      <c r="T47" s="3">
        <f t="shared" si="1"/>
        <v>3.4545454545454546</v>
      </c>
    </row>
    <row r="48" spans="1:20" ht="90">
      <c r="A48" s="2" t="s">
        <v>244</v>
      </c>
      <c r="B48" s="8">
        <f t="shared" si="8"/>
        <v>24</v>
      </c>
      <c r="C48" s="3">
        <v>3</v>
      </c>
      <c r="D48" s="3">
        <v>4</v>
      </c>
      <c r="E48" s="3">
        <v>1</v>
      </c>
      <c r="F48" s="3">
        <v>1</v>
      </c>
      <c r="G48" s="3">
        <v>2</v>
      </c>
      <c r="H48" s="3">
        <v>2</v>
      </c>
      <c r="I48" s="3">
        <v>3</v>
      </c>
      <c r="J48" s="3">
        <v>2</v>
      </c>
      <c r="K48" s="3">
        <v>4</v>
      </c>
      <c r="L48" s="3">
        <v>1</v>
      </c>
      <c r="M48" s="3">
        <v>1</v>
      </c>
      <c r="T48" s="3">
        <f t="shared" si="1"/>
        <v>2.1818181818181817</v>
      </c>
    </row>
    <row r="49" spans="1:20" ht="90">
      <c r="A49" s="2" t="s">
        <v>519</v>
      </c>
      <c r="B49" s="8">
        <f t="shared" si="8"/>
        <v>37</v>
      </c>
      <c r="C49" s="3">
        <v>1</v>
      </c>
      <c r="D49" s="3">
        <v>5</v>
      </c>
      <c r="E49" s="3">
        <v>4</v>
      </c>
      <c r="F49" s="3">
        <v>5</v>
      </c>
      <c r="G49" s="3">
        <v>1</v>
      </c>
      <c r="H49" s="3">
        <v>4</v>
      </c>
      <c r="I49" s="3">
        <v>1</v>
      </c>
      <c r="J49" s="3">
        <v>5</v>
      </c>
      <c r="K49" s="3">
        <v>1</v>
      </c>
      <c r="L49" s="3">
        <v>5</v>
      </c>
      <c r="M49" s="3">
        <v>5</v>
      </c>
      <c r="T49" s="3">
        <f t="shared" si="1"/>
        <v>3.3636363636363638</v>
      </c>
    </row>
    <row r="50" spans="1:20" ht="75">
      <c r="A50" s="2" t="s">
        <v>558</v>
      </c>
      <c r="B50" s="8">
        <f t="shared" si="8"/>
        <v>28</v>
      </c>
      <c r="C50" s="3">
        <v>2</v>
      </c>
      <c r="D50" s="3">
        <v>2</v>
      </c>
      <c r="E50" s="3">
        <v>3</v>
      </c>
      <c r="F50" s="3">
        <v>4</v>
      </c>
      <c r="G50" s="3">
        <v>3</v>
      </c>
      <c r="H50" s="3">
        <v>5</v>
      </c>
      <c r="I50" s="3">
        <v>2</v>
      </c>
      <c r="J50" s="3">
        <v>1</v>
      </c>
      <c r="K50" s="3">
        <v>2</v>
      </c>
      <c r="L50" s="3">
        <v>2</v>
      </c>
      <c r="M50" s="3">
        <v>2</v>
      </c>
      <c r="T50" s="3">
        <f t="shared" si="1"/>
        <v>2.5454545454545454</v>
      </c>
    </row>
    <row r="53" spans="1:20">
      <c r="A53" s="7" t="s">
        <v>28</v>
      </c>
      <c r="C53" s="3" t="s">
        <v>114</v>
      </c>
      <c r="D53" s="3" t="s">
        <v>83</v>
      </c>
      <c r="E53" s="3" t="s">
        <v>802</v>
      </c>
      <c r="F53" s="3" t="s">
        <v>98</v>
      </c>
      <c r="G53" s="3" t="s">
        <v>72</v>
      </c>
      <c r="H53" s="3" t="s">
        <v>96</v>
      </c>
      <c r="I53" s="3" t="s">
        <v>68</v>
      </c>
      <c r="J53" s="3" t="s">
        <v>71</v>
      </c>
      <c r="K53" s="3" t="s">
        <v>94</v>
      </c>
      <c r="L53" s="3" t="s">
        <v>522</v>
      </c>
      <c r="M53" s="3" t="s">
        <v>70</v>
      </c>
    </row>
    <row r="54" spans="1:20" ht="75">
      <c r="A54" s="2" t="s">
        <v>756</v>
      </c>
      <c r="B54" s="8">
        <f t="shared" ref="B54:B58" si="9">SUM(C54:R54)</f>
        <v>18</v>
      </c>
      <c r="C54" s="3">
        <v>1</v>
      </c>
      <c r="D54" s="3">
        <v>1</v>
      </c>
      <c r="E54" s="3">
        <v>1</v>
      </c>
      <c r="F54" s="3">
        <v>1</v>
      </c>
      <c r="G54" s="3">
        <v>4</v>
      </c>
      <c r="H54" s="3">
        <v>1</v>
      </c>
      <c r="I54" s="3">
        <v>1</v>
      </c>
      <c r="J54" s="3">
        <v>2</v>
      </c>
      <c r="K54" s="3">
        <v>3</v>
      </c>
      <c r="L54" s="3">
        <v>2</v>
      </c>
      <c r="M54" s="3">
        <v>1</v>
      </c>
      <c r="T54" s="3">
        <f t="shared" si="1"/>
        <v>1.6363636363636365</v>
      </c>
    </row>
    <row r="55" spans="1:20" ht="60">
      <c r="A55" s="1" t="s">
        <v>644</v>
      </c>
      <c r="B55" s="8">
        <f t="shared" si="9"/>
        <v>37</v>
      </c>
      <c r="C55" s="3">
        <v>3</v>
      </c>
      <c r="D55" s="3">
        <v>3</v>
      </c>
      <c r="E55" s="3">
        <v>4</v>
      </c>
      <c r="F55" s="3">
        <v>4</v>
      </c>
      <c r="G55" s="3">
        <v>3</v>
      </c>
      <c r="H55" s="3">
        <v>3</v>
      </c>
      <c r="I55" s="3">
        <v>3</v>
      </c>
      <c r="J55" s="3">
        <v>5</v>
      </c>
      <c r="K55" s="3">
        <v>4</v>
      </c>
      <c r="L55" s="3">
        <v>3</v>
      </c>
      <c r="M55" s="3">
        <v>2</v>
      </c>
      <c r="T55" s="3">
        <f t="shared" si="1"/>
        <v>3.3636363636363638</v>
      </c>
    </row>
    <row r="56" spans="1:20" ht="75">
      <c r="A56" s="1" t="s">
        <v>808</v>
      </c>
      <c r="B56" s="8">
        <f t="shared" si="9"/>
        <v>47</v>
      </c>
      <c r="C56" s="3">
        <v>4</v>
      </c>
      <c r="D56" s="3">
        <v>5</v>
      </c>
      <c r="E56" s="3">
        <v>5</v>
      </c>
      <c r="F56" s="3">
        <v>5</v>
      </c>
      <c r="G56" s="3">
        <v>5</v>
      </c>
      <c r="H56" s="3">
        <v>5</v>
      </c>
      <c r="I56" s="3">
        <v>5</v>
      </c>
      <c r="J56" s="3">
        <v>3</v>
      </c>
      <c r="K56" s="3">
        <v>2</v>
      </c>
      <c r="L56" s="3">
        <v>5</v>
      </c>
      <c r="M56" s="3">
        <v>3</v>
      </c>
      <c r="T56" s="3">
        <f t="shared" si="1"/>
        <v>4.2727272727272725</v>
      </c>
    </row>
    <row r="57" spans="1:20" ht="75">
      <c r="A57" s="1" t="s">
        <v>23</v>
      </c>
      <c r="B57" s="8">
        <f t="shared" si="9"/>
        <v>41</v>
      </c>
      <c r="C57" s="3">
        <v>5</v>
      </c>
      <c r="D57" s="3">
        <v>4</v>
      </c>
      <c r="E57" s="3">
        <v>3</v>
      </c>
      <c r="F57" s="3">
        <v>2</v>
      </c>
      <c r="G57" s="3">
        <v>2</v>
      </c>
      <c r="H57" s="3">
        <v>4</v>
      </c>
      <c r="I57" s="3">
        <v>4</v>
      </c>
      <c r="J57" s="3">
        <v>4</v>
      </c>
      <c r="K57" s="3">
        <v>5</v>
      </c>
      <c r="L57" s="3">
        <v>4</v>
      </c>
      <c r="M57" s="3">
        <v>4</v>
      </c>
      <c r="T57" s="3">
        <f t="shared" si="1"/>
        <v>3.7272727272727271</v>
      </c>
    </row>
    <row r="58" spans="1:20" ht="75">
      <c r="A58" s="2" t="s">
        <v>651</v>
      </c>
      <c r="B58" s="8">
        <f t="shared" si="9"/>
        <v>22</v>
      </c>
      <c r="C58" s="3">
        <v>2</v>
      </c>
      <c r="D58" s="3">
        <v>2</v>
      </c>
      <c r="E58" s="3">
        <v>2</v>
      </c>
      <c r="F58" s="3">
        <v>3</v>
      </c>
      <c r="G58" s="3">
        <v>1</v>
      </c>
      <c r="H58" s="3">
        <v>2</v>
      </c>
      <c r="I58" s="3">
        <v>2</v>
      </c>
      <c r="J58" s="3">
        <v>1</v>
      </c>
      <c r="K58" s="3">
        <v>1</v>
      </c>
      <c r="L58" s="3">
        <v>1</v>
      </c>
      <c r="M58" s="3">
        <v>5</v>
      </c>
      <c r="T58" s="3">
        <f t="shared" si="1"/>
        <v>2</v>
      </c>
    </row>
    <row r="59" spans="1:20">
      <c r="A59" s="7" t="s">
        <v>29</v>
      </c>
      <c r="C59" s="3" t="s">
        <v>114</v>
      </c>
      <c r="D59" s="3" t="s">
        <v>83</v>
      </c>
      <c r="E59" s="3" t="s">
        <v>802</v>
      </c>
      <c r="F59" s="3" t="s">
        <v>98</v>
      </c>
      <c r="G59" s="3" t="s">
        <v>72</v>
      </c>
      <c r="H59" s="3" t="s">
        <v>68</v>
      </c>
      <c r="I59" s="3" t="s">
        <v>96</v>
      </c>
      <c r="J59" s="3" t="s">
        <v>71</v>
      </c>
      <c r="K59" s="3" t="s">
        <v>94</v>
      </c>
      <c r="L59" s="3" t="s">
        <v>522</v>
      </c>
      <c r="M59" s="3" t="s">
        <v>70</v>
      </c>
    </row>
    <row r="60" spans="1:20" ht="75">
      <c r="A60" s="1" t="s">
        <v>53</v>
      </c>
      <c r="B60" s="8">
        <f t="shared" ref="B60:B64" si="10">SUM(C60:R60)</f>
        <v>33</v>
      </c>
      <c r="C60" s="3">
        <v>3</v>
      </c>
      <c r="D60" s="3">
        <v>1</v>
      </c>
      <c r="E60" s="3">
        <v>4</v>
      </c>
      <c r="F60" s="3">
        <v>5</v>
      </c>
      <c r="G60" s="3">
        <v>5</v>
      </c>
      <c r="H60" s="3">
        <v>3</v>
      </c>
      <c r="I60" s="3">
        <v>2</v>
      </c>
      <c r="J60" s="3">
        <v>3</v>
      </c>
      <c r="K60" s="3">
        <v>3</v>
      </c>
      <c r="L60" s="3">
        <v>3</v>
      </c>
      <c r="M60" s="3">
        <v>1</v>
      </c>
      <c r="T60" s="3">
        <f t="shared" si="1"/>
        <v>3</v>
      </c>
    </row>
    <row r="61" spans="1:20" ht="90">
      <c r="A61" s="2" t="s">
        <v>156</v>
      </c>
      <c r="B61" s="8">
        <f t="shared" si="10"/>
        <v>30</v>
      </c>
      <c r="C61" s="3">
        <v>1</v>
      </c>
      <c r="D61" s="3">
        <v>4</v>
      </c>
      <c r="E61" s="3">
        <v>1</v>
      </c>
      <c r="F61" s="3">
        <v>1</v>
      </c>
      <c r="G61" s="3">
        <v>3</v>
      </c>
      <c r="H61" s="3">
        <v>5</v>
      </c>
      <c r="I61" s="3">
        <v>1</v>
      </c>
      <c r="J61" s="3">
        <v>5</v>
      </c>
      <c r="K61" s="3">
        <v>5</v>
      </c>
      <c r="L61" s="3">
        <v>1</v>
      </c>
      <c r="M61" s="3">
        <v>3</v>
      </c>
      <c r="T61" s="3">
        <f t="shared" si="1"/>
        <v>2.7272727272727271</v>
      </c>
    </row>
    <row r="62" spans="1:20" ht="90">
      <c r="A62" s="2" t="s">
        <v>619</v>
      </c>
      <c r="B62" s="8">
        <f t="shared" si="10"/>
        <v>31</v>
      </c>
      <c r="C62" s="3">
        <v>5</v>
      </c>
      <c r="D62" s="3">
        <v>3</v>
      </c>
      <c r="E62" s="3">
        <v>3</v>
      </c>
      <c r="F62" s="3">
        <v>3</v>
      </c>
      <c r="G62" s="3">
        <v>4</v>
      </c>
      <c r="H62" s="3">
        <v>1</v>
      </c>
      <c r="I62" s="3">
        <v>3</v>
      </c>
      <c r="J62" s="3">
        <v>1</v>
      </c>
      <c r="K62" s="3">
        <v>1</v>
      </c>
      <c r="L62" s="3">
        <v>5</v>
      </c>
      <c r="M62" s="3">
        <v>2</v>
      </c>
      <c r="T62" s="3">
        <f t="shared" si="1"/>
        <v>2.8181818181818183</v>
      </c>
    </row>
    <row r="63" spans="1:20" ht="90">
      <c r="A63" s="2" t="s">
        <v>386</v>
      </c>
      <c r="B63" s="8">
        <f t="shared" si="10"/>
        <v>43</v>
      </c>
      <c r="C63" s="3">
        <v>4</v>
      </c>
      <c r="D63" s="3">
        <v>5</v>
      </c>
      <c r="E63" s="3">
        <v>5</v>
      </c>
      <c r="F63" s="3">
        <v>2</v>
      </c>
      <c r="G63" s="3">
        <v>1</v>
      </c>
      <c r="H63" s="3">
        <v>4</v>
      </c>
      <c r="I63" s="3">
        <v>5</v>
      </c>
      <c r="J63" s="3">
        <v>4</v>
      </c>
      <c r="K63" s="3">
        <v>4</v>
      </c>
      <c r="L63" s="3">
        <v>4</v>
      </c>
      <c r="M63" s="3">
        <v>5</v>
      </c>
      <c r="T63" s="3">
        <f t="shared" si="1"/>
        <v>3.9090909090909092</v>
      </c>
    </row>
    <row r="64" spans="1:20" ht="75">
      <c r="A64" s="1" t="s">
        <v>203</v>
      </c>
      <c r="B64" s="8">
        <f t="shared" si="10"/>
        <v>28</v>
      </c>
      <c r="C64" s="3">
        <v>2</v>
      </c>
      <c r="D64" s="3">
        <v>2</v>
      </c>
      <c r="E64" s="3">
        <v>2</v>
      </c>
      <c r="F64" s="3">
        <v>4</v>
      </c>
      <c r="G64" s="3">
        <v>2</v>
      </c>
      <c r="H64" s="3">
        <v>2</v>
      </c>
      <c r="I64" s="3">
        <v>4</v>
      </c>
      <c r="J64" s="3">
        <v>2</v>
      </c>
      <c r="K64" s="3">
        <v>2</v>
      </c>
      <c r="L64" s="3">
        <v>2</v>
      </c>
      <c r="M64" s="3">
        <v>4</v>
      </c>
      <c r="T64" s="3">
        <f t="shared" si="1"/>
        <v>2.5454545454545454</v>
      </c>
    </row>
    <row r="65" spans="1:20">
      <c r="A65" s="7" t="s">
        <v>30</v>
      </c>
      <c r="C65" s="3" t="s">
        <v>114</v>
      </c>
      <c r="D65" s="3" t="s">
        <v>98</v>
      </c>
      <c r="E65" s="3" t="s">
        <v>72</v>
      </c>
      <c r="F65" s="3" t="s">
        <v>83</v>
      </c>
      <c r="G65" s="3" t="s">
        <v>71</v>
      </c>
      <c r="H65" s="3" t="s">
        <v>68</v>
      </c>
      <c r="I65" s="3" t="s">
        <v>94</v>
      </c>
      <c r="J65" s="3" t="s">
        <v>96</v>
      </c>
      <c r="K65" s="3" t="s">
        <v>522</v>
      </c>
      <c r="L65" s="3" t="s">
        <v>70</v>
      </c>
    </row>
    <row r="66" spans="1:20" ht="60">
      <c r="A66" s="1" t="s">
        <v>876</v>
      </c>
      <c r="B66" s="8">
        <f t="shared" ref="B66:B70" si="11">SUM(C66:R66)</f>
        <v>31</v>
      </c>
      <c r="C66" s="3">
        <v>1</v>
      </c>
      <c r="D66" s="3">
        <v>4</v>
      </c>
      <c r="E66" s="3">
        <v>5</v>
      </c>
      <c r="F66" s="3">
        <v>4</v>
      </c>
      <c r="G66" s="3">
        <v>2</v>
      </c>
      <c r="H66" s="3">
        <v>3</v>
      </c>
      <c r="I66" s="3">
        <v>5</v>
      </c>
      <c r="J66" s="3">
        <v>2</v>
      </c>
      <c r="K66" s="3">
        <v>2</v>
      </c>
      <c r="L66" s="3">
        <v>3</v>
      </c>
      <c r="T66" s="3">
        <f t="shared" si="1"/>
        <v>3.1</v>
      </c>
    </row>
    <row r="67" spans="1:20" ht="90">
      <c r="A67" s="2" t="s">
        <v>14</v>
      </c>
      <c r="B67" s="8">
        <f t="shared" si="11"/>
        <v>24</v>
      </c>
      <c r="C67" s="3">
        <v>3</v>
      </c>
      <c r="D67" s="3">
        <v>1</v>
      </c>
      <c r="E67" s="3">
        <v>3</v>
      </c>
      <c r="F67" s="3">
        <v>1</v>
      </c>
      <c r="G67" s="3">
        <v>3</v>
      </c>
      <c r="H67" s="3">
        <v>1</v>
      </c>
      <c r="I67" s="3">
        <v>3</v>
      </c>
      <c r="J67" s="3">
        <v>3</v>
      </c>
      <c r="K67" s="3">
        <v>4</v>
      </c>
      <c r="L67" s="3">
        <v>2</v>
      </c>
      <c r="T67" s="3">
        <f t="shared" ref="T67:T128" si="12">AVERAGE(C67:R67)</f>
        <v>2.4</v>
      </c>
    </row>
    <row r="68" spans="1:20" ht="90">
      <c r="A68" s="2" t="s">
        <v>179</v>
      </c>
      <c r="B68" s="8">
        <f t="shared" si="11"/>
        <v>26</v>
      </c>
      <c r="C68" s="3">
        <v>4</v>
      </c>
      <c r="D68" s="3">
        <v>2</v>
      </c>
      <c r="E68" s="3">
        <v>4</v>
      </c>
      <c r="F68" s="3">
        <v>2</v>
      </c>
      <c r="G68" s="3">
        <v>1</v>
      </c>
      <c r="H68" s="3">
        <v>2</v>
      </c>
      <c r="I68" s="3">
        <v>4</v>
      </c>
      <c r="J68" s="3">
        <v>1</v>
      </c>
      <c r="K68" s="3">
        <v>1</v>
      </c>
      <c r="L68" s="3">
        <v>5</v>
      </c>
      <c r="T68" s="3">
        <f t="shared" si="12"/>
        <v>2.6</v>
      </c>
    </row>
    <row r="69" spans="1:20" ht="90">
      <c r="A69" s="2" t="s">
        <v>11</v>
      </c>
      <c r="B69" s="8">
        <f t="shared" si="11"/>
        <v>35</v>
      </c>
      <c r="C69" s="3">
        <v>5</v>
      </c>
      <c r="D69" s="3">
        <v>3</v>
      </c>
      <c r="E69" s="3">
        <v>1</v>
      </c>
      <c r="F69" s="3">
        <v>5</v>
      </c>
      <c r="G69" s="3">
        <v>5</v>
      </c>
      <c r="H69" s="3">
        <v>4</v>
      </c>
      <c r="I69" s="3">
        <v>2</v>
      </c>
      <c r="J69" s="3">
        <v>4</v>
      </c>
      <c r="K69" s="3">
        <v>5</v>
      </c>
      <c r="L69" s="3">
        <v>1</v>
      </c>
      <c r="T69" s="3">
        <f t="shared" si="12"/>
        <v>3.5</v>
      </c>
    </row>
    <row r="70" spans="1:20" ht="90">
      <c r="A70" s="1" t="s">
        <v>620</v>
      </c>
      <c r="B70" s="8">
        <f t="shared" si="11"/>
        <v>34</v>
      </c>
      <c r="C70" s="3">
        <v>2</v>
      </c>
      <c r="D70" s="3">
        <v>5</v>
      </c>
      <c r="E70" s="3">
        <v>2</v>
      </c>
      <c r="F70" s="3">
        <v>3</v>
      </c>
      <c r="G70" s="3">
        <v>4</v>
      </c>
      <c r="H70" s="3">
        <v>5</v>
      </c>
      <c r="I70" s="3">
        <v>1</v>
      </c>
      <c r="J70" s="3">
        <v>5</v>
      </c>
      <c r="K70" s="3">
        <v>3</v>
      </c>
      <c r="L70" s="3">
        <v>4</v>
      </c>
      <c r="T70" s="3">
        <f t="shared" si="12"/>
        <v>3.4</v>
      </c>
    </row>
    <row r="71" spans="1:20">
      <c r="A71" s="7" t="s">
        <v>31</v>
      </c>
      <c r="C71" s="3" t="s">
        <v>114</v>
      </c>
      <c r="D71" s="3" t="s">
        <v>802</v>
      </c>
      <c r="E71" s="3" t="s">
        <v>98</v>
      </c>
      <c r="F71" s="3" t="s">
        <v>72</v>
      </c>
      <c r="G71" s="3" t="s">
        <v>83</v>
      </c>
      <c r="H71" s="3" t="s">
        <v>94</v>
      </c>
      <c r="I71" s="3" t="s">
        <v>68</v>
      </c>
      <c r="J71" s="3" t="s">
        <v>96</v>
      </c>
      <c r="K71" s="3" t="s">
        <v>71</v>
      </c>
      <c r="L71" s="3" t="s">
        <v>522</v>
      </c>
      <c r="M71" s="3" t="s">
        <v>70</v>
      </c>
      <c r="T71" s="3" t="e">
        <f t="shared" si="12"/>
        <v>#DIV/0!</v>
      </c>
    </row>
    <row r="72" spans="1:20" ht="75">
      <c r="A72" s="2" t="s">
        <v>103</v>
      </c>
      <c r="B72" s="8">
        <f t="shared" ref="B72:B76" si="13">SUM(C72:R72)</f>
        <v>26</v>
      </c>
      <c r="C72" s="3">
        <v>1</v>
      </c>
      <c r="D72" s="3">
        <v>1</v>
      </c>
      <c r="E72" s="3">
        <v>3</v>
      </c>
      <c r="F72" s="3">
        <v>5</v>
      </c>
      <c r="G72" s="3">
        <v>2</v>
      </c>
      <c r="H72" s="3">
        <v>2</v>
      </c>
      <c r="I72" s="3">
        <v>2</v>
      </c>
      <c r="J72" s="3">
        <v>2</v>
      </c>
      <c r="K72" s="3">
        <v>1</v>
      </c>
      <c r="L72" s="3">
        <v>2</v>
      </c>
      <c r="M72" s="3">
        <v>5</v>
      </c>
      <c r="T72" s="3">
        <f t="shared" si="12"/>
        <v>2.3636363636363638</v>
      </c>
    </row>
    <row r="73" spans="1:20" ht="90">
      <c r="A73" s="2" t="s">
        <v>618</v>
      </c>
      <c r="B73" s="8">
        <f t="shared" si="13"/>
        <v>38</v>
      </c>
      <c r="C73" s="3">
        <v>2</v>
      </c>
      <c r="D73" s="3">
        <v>2</v>
      </c>
      <c r="E73" s="3">
        <v>5</v>
      </c>
      <c r="F73" s="3">
        <v>4</v>
      </c>
      <c r="G73" s="3">
        <v>1</v>
      </c>
      <c r="H73" s="3">
        <v>1</v>
      </c>
      <c r="I73" s="3">
        <v>5</v>
      </c>
      <c r="J73" s="3">
        <v>5</v>
      </c>
      <c r="K73" s="3">
        <v>4</v>
      </c>
      <c r="L73" s="3">
        <v>5</v>
      </c>
      <c r="M73" s="3">
        <v>4</v>
      </c>
      <c r="T73" s="3">
        <f t="shared" si="12"/>
        <v>3.4545454545454546</v>
      </c>
    </row>
    <row r="74" spans="1:20" ht="90">
      <c r="A74" s="2" t="s">
        <v>377</v>
      </c>
      <c r="B74" s="8">
        <f t="shared" si="13"/>
        <v>38</v>
      </c>
      <c r="C74" s="3">
        <v>5</v>
      </c>
      <c r="D74" s="3">
        <v>5</v>
      </c>
      <c r="E74" s="3">
        <v>2</v>
      </c>
      <c r="F74" s="3">
        <v>1</v>
      </c>
      <c r="G74" s="3">
        <v>5</v>
      </c>
      <c r="H74" s="3">
        <v>4</v>
      </c>
      <c r="I74" s="3">
        <v>4</v>
      </c>
      <c r="J74" s="3">
        <v>4</v>
      </c>
      <c r="K74" s="3">
        <v>3</v>
      </c>
      <c r="L74" s="3">
        <v>4</v>
      </c>
      <c r="M74" s="3">
        <v>1</v>
      </c>
      <c r="T74" s="3">
        <f t="shared" si="12"/>
        <v>3.4545454545454546</v>
      </c>
    </row>
    <row r="75" spans="1:20" ht="75">
      <c r="A75" s="2" t="s">
        <v>722</v>
      </c>
      <c r="B75" s="8">
        <f t="shared" si="13"/>
        <v>32</v>
      </c>
      <c r="C75" s="3">
        <v>4</v>
      </c>
      <c r="D75" s="3">
        <v>3</v>
      </c>
      <c r="E75" s="3">
        <v>4</v>
      </c>
      <c r="F75" s="3">
        <v>3</v>
      </c>
      <c r="G75" s="3">
        <v>3</v>
      </c>
      <c r="H75" s="3">
        <v>3</v>
      </c>
      <c r="I75" s="3">
        <v>1</v>
      </c>
      <c r="J75" s="3">
        <v>3</v>
      </c>
      <c r="K75" s="3">
        <v>2</v>
      </c>
      <c r="L75" s="3">
        <v>3</v>
      </c>
      <c r="M75" s="3">
        <v>3</v>
      </c>
      <c r="T75" s="3">
        <f t="shared" si="12"/>
        <v>2.9090909090909092</v>
      </c>
    </row>
    <row r="76" spans="1:20" ht="75">
      <c r="A76" s="2" t="s">
        <v>471</v>
      </c>
      <c r="B76" s="8">
        <f t="shared" si="13"/>
        <v>31</v>
      </c>
      <c r="C76" s="3">
        <v>3</v>
      </c>
      <c r="D76" s="3">
        <v>4</v>
      </c>
      <c r="E76" s="3">
        <v>1</v>
      </c>
      <c r="F76" s="3">
        <v>2</v>
      </c>
      <c r="G76" s="3">
        <v>4</v>
      </c>
      <c r="H76" s="3">
        <v>5</v>
      </c>
      <c r="I76" s="3">
        <v>3</v>
      </c>
      <c r="J76" s="3">
        <v>1</v>
      </c>
      <c r="K76" s="3">
        <v>5</v>
      </c>
      <c r="L76" s="3">
        <v>1</v>
      </c>
      <c r="M76" s="3">
        <v>2</v>
      </c>
      <c r="T76" s="3">
        <f t="shared" si="12"/>
        <v>2.8181818181818183</v>
      </c>
    </row>
    <row r="79" spans="1:20">
      <c r="A79" s="7" t="s">
        <v>59</v>
      </c>
      <c r="C79" s="3" t="s">
        <v>114</v>
      </c>
      <c r="D79" s="3" t="s">
        <v>72</v>
      </c>
      <c r="E79" s="3" t="s">
        <v>83</v>
      </c>
      <c r="F79" s="3" t="s">
        <v>94</v>
      </c>
      <c r="G79" s="3" t="s">
        <v>98</v>
      </c>
      <c r="H79" s="3" t="s">
        <v>68</v>
      </c>
      <c r="I79" s="3" t="s">
        <v>96</v>
      </c>
      <c r="J79" s="3" t="s">
        <v>827</v>
      </c>
      <c r="K79" s="3" t="s">
        <v>69</v>
      </c>
      <c r="L79" s="3" t="s">
        <v>522</v>
      </c>
    </row>
    <row r="80" spans="1:20" ht="90">
      <c r="A80" s="2" t="s">
        <v>750</v>
      </c>
      <c r="B80" s="8">
        <f t="shared" ref="B80:B84" si="14">SUM(C80:R80)</f>
        <v>24</v>
      </c>
      <c r="C80" s="3">
        <v>1</v>
      </c>
      <c r="D80" s="3">
        <v>5</v>
      </c>
      <c r="E80" s="3">
        <v>4</v>
      </c>
      <c r="F80" s="3">
        <v>2</v>
      </c>
      <c r="G80" s="3">
        <v>1</v>
      </c>
      <c r="H80" s="3">
        <v>4</v>
      </c>
      <c r="I80" s="3">
        <v>1</v>
      </c>
      <c r="J80" s="3">
        <v>3</v>
      </c>
      <c r="K80" s="3">
        <v>2</v>
      </c>
      <c r="L80" s="3">
        <v>1</v>
      </c>
      <c r="T80" s="3">
        <f t="shared" si="12"/>
        <v>2.4</v>
      </c>
    </row>
    <row r="81" spans="1:20" ht="75">
      <c r="A81" s="1" t="s">
        <v>180</v>
      </c>
      <c r="B81" s="8">
        <f t="shared" si="14"/>
        <v>24</v>
      </c>
      <c r="C81" s="3">
        <v>2</v>
      </c>
      <c r="D81" s="3">
        <v>2</v>
      </c>
      <c r="E81" s="3">
        <v>2</v>
      </c>
      <c r="F81" s="3">
        <v>3</v>
      </c>
      <c r="G81" s="3">
        <v>4</v>
      </c>
      <c r="H81" s="3">
        <v>1</v>
      </c>
      <c r="I81" s="3">
        <v>4</v>
      </c>
      <c r="J81" s="3">
        <v>1</v>
      </c>
      <c r="K81" s="3">
        <v>1</v>
      </c>
      <c r="L81" s="3">
        <v>4</v>
      </c>
      <c r="T81" s="3">
        <f t="shared" si="12"/>
        <v>2.4</v>
      </c>
    </row>
    <row r="82" spans="1:20" ht="75">
      <c r="A82" s="2" t="s">
        <v>358</v>
      </c>
      <c r="B82" s="8">
        <f t="shared" si="14"/>
        <v>30</v>
      </c>
      <c r="C82" s="3">
        <v>4</v>
      </c>
      <c r="D82" s="3">
        <v>1</v>
      </c>
      <c r="E82" s="3">
        <v>3</v>
      </c>
      <c r="F82" s="3">
        <v>5</v>
      </c>
      <c r="G82" s="3">
        <v>2</v>
      </c>
      <c r="H82" s="3">
        <v>3</v>
      </c>
      <c r="I82" s="3">
        <v>3</v>
      </c>
      <c r="J82" s="3">
        <v>2</v>
      </c>
      <c r="K82" s="3">
        <v>4</v>
      </c>
      <c r="L82" s="3">
        <v>3</v>
      </c>
      <c r="T82" s="3">
        <f t="shared" si="12"/>
        <v>3</v>
      </c>
    </row>
    <row r="83" spans="1:20" ht="75">
      <c r="A83" s="1" t="s">
        <v>17</v>
      </c>
      <c r="B83" s="8">
        <f t="shared" si="14"/>
        <v>44</v>
      </c>
      <c r="C83" s="3">
        <v>5</v>
      </c>
      <c r="D83" s="3">
        <v>3</v>
      </c>
      <c r="E83" s="3">
        <v>5</v>
      </c>
      <c r="F83" s="3">
        <v>4</v>
      </c>
      <c r="G83" s="3">
        <v>5</v>
      </c>
      <c r="H83" s="3">
        <v>2</v>
      </c>
      <c r="I83" s="3">
        <v>5</v>
      </c>
      <c r="J83" s="3">
        <v>5</v>
      </c>
      <c r="K83" s="3">
        <v>5</v>
      </c>
      <c r="L83" s="3">
        <v>5</v>
      </c>
      <c r="T83" s="3">
        <f t="shared" si="12"/>
        <v>4.4000000000000004</v>
      </c>
    </row>
    <row r="84" spans="1:20" ht="90">
      <c r="A84" s="1" t="s">
        <v>711</v>
      </c>
      <c r="B84" s="8">
        <f t="shared" si="14"/>
        <v>28</v>
      </c>
      <c r="C84" s="3">
        <v>3</v>
      </c>
      <c r="D84" s="3">
        <v>4</v>
      </c>
      <c r="E84" s="3">
        <v>1</v>
      </c>
      <c r="F84" s="3">
        <v>1</v>
      </c>
      <c r="G84" s="3">
        <v>3</v>
      </c>
      <c r="H84" s="3">
        <v>5</v>
      </c>
      <c r="I84" s="3">
        <v>2</v>
      </c>
      <c r="J84" s="3">
        <v>4</v>
      </c>
      <c r="K84" s="3">
        <v>3</v>
      </c>
      <c r="L84" s="3">
        <v>2</v>
      </c>
      <c r="T84" s="3">
        <f t="shared" si="12"/>
        <v>2.8</v>
      </c>
    </row>
    <row r="85" spans="1:20">
      <c r="A85" s="7" t="s">
        <v>60</v>
      </c>
      <c r="C85" s="3" t="s">
        <v>114</v>
      </c>
      <c r="D85" s="3" t="s">
        <v>72</v>
      </c>
      <c r="E85" s="3" t="s">
        <v>71</v>
      </c>
      <c r="F85" s="3" t="s">
        <v>83</v>
      </c>
      <c r="G85" s="3" t="s">
        <v>94</v>
      </c>
      <c r="H85" s="3" t="s">
        <v>98</v>
      </c>
      <c r="I85" s="3" t="s">
        <v>68</v>
      </c>
      <c r="J85" s="3" t="s">
        <v>96</v>
      </c>
      <c r="K85" s="3" t="s">
        <v>69</v>
      </c>
      <c r="L85" s="3" t="s">
        <v>522</v>
      </c>
    </row>
    <row r="86" spans="1:20" ht="75">
      <c r="A86" s="2" t="s">
        <v>755</v>
      </c>
      <c r="B86" s="8">
        <f t="shared" ref="B86:B90" si="15">SUM(C86:R86)</f>
        <v>34</v>
      </c>
      <c r="C86" s="3">
        <v>4</v>
      </c>
      <c r="D86" s="3">
        <v>5</v>
      </c>
      <c r="E86" s="3">
        <v>3</v>
      </c>
      <c r="F86" s="3">
        <v>2</v>
      </c>
      <c r="G86" s="3">
        <v>4</v>
      </c>
      <c r="H86" s="3">
        <v>5</v>
      </c>
      <c r="I86" s="3">
        <v>1</v>
      </c>
      <c r="J86" s="3">
        <v>2</v>
      </c>
      <c r="K86" s="3">
        <v>3</v>
      </c>
      <c r="L86" s="3">
        <v>5</v>
      </c>
      <c r="T86" s="3">
        <f t="shared" si="12"/>
        <v>3.4</v>
      </c>
    </row>
    <row r="87" spans="1:20" ht="75">
      <c r="A87" s="1" t="s">
        <v>803</v>
      </c>
      <c r="B87" s="8">
        <f t="shared" si="15"/>
        <v>34</v>
      </c>
      <c r="C87" s="3">
        <v>5</v>
      </c>
      <c r="D87" s="3">
        <v>2</v>
      </c>
      <c r="E87" s="3">
        <v>5</v>
      </c>
      <c r="F87" s="3">
        <v>4</v>
      </c>
      <c r="G87" s="3">
        <v>2</v>
      </c>
      <c r="H87" s="3">
        <v>3</v>
      </c>
      <c r="I87" s="3">
        <v>2</v>
      </c>
      <c r="J87" s="3">
        <v>3</v>
      </c>
      <c r="K87" s="3">
        <v>4</v>
      </c>
      <c r="L87" s="3">
        <v>4</v>
      </c>
      <c r="T87" s="3">
        <f t="shared" si="12"/>
        <v>3.4</v>
      </c>
    </row>
    <row r="88" spans="1:20" ht="90">
      <c r="A88" s="2" t="s">
        <v>713</v>
      </c>
      <c r="B88" s="8">
        <f t="shared" si="15"/>
        <v>20</v>
      </c>
      <c r="C88" s="3">
        <v>3</v>
      </c>
      <c r="D88" s="3">
        <v>1</v>
      </c>
      <c r="E88" s="3">
        <v>1</v>
      </c>
      <c r="F88" s="3">
        <v>1</v>
      </c>
      <c r="G88" s="3">
        <v>1</v>
      </c>
      <c r="H88" s="3">
        <v>1</v>
      </c>
      <c r="I88" s="3">
        <v>3</v>
      </c>
      <c r="J88" s="3">
        <v>4</v>
      </c>
      <c r="K88" s="3">
        <v>2</v>
      </c>
      <c r="L88" s="3">
        <v>3</v>
      </c>
      <c r="T88" s="3">
        <f t="shared" si="12"/>
        <v>2</v>
      </c>
    </row>
    <row r="89" spans="1:20" ht="90">
      <c r="A89" s="1" t="s">
        <v>717</v>
      </c>
      <c r="B89" s="13">
        <f t="shared" si="15"/>
        <v>31</v>
      </c>
      <c r="C89" s="3">
        <v>2</v>
      </c>
      <c r="D89" s="3">
        <v>3</v>
      </c>
      <c r="E89" s="3">
        <v>2</v>
      </c>
      <c r="F89" s="3">
        <v>5</v>
      </c>
      <c r="G89" s="3">
        <v>3</v>
      </c>
      <c r="H89" s="3">
        <v>4</v>
      </c>
      <c r="I89" s="3">
        <v>5</v>
      </c>
      <c r="J89" s="3">
        <v>5</v>
      </c>
      <c r="K89" s="3">
        <v>1</v>
      </c>
      <c r="L89" s="3">
        <v>1</v>
      </c>
      <c r="T89" s="3">
        <f t="shared" si="12"/>
        <v>3.1</v>
      </c>
    </row>
    <row r="90" spans="1:20" ht="60">
      <c r="A90" s="2" t="s">
        <v>410</v>
      </c>
      <c r="B90" s="13">
        <f t="shared" si="15"/>
        <v>31</v>
      </c>
      <c r="C90" s="3">
        <v>1</v>
      </c>
      <c r="D90" s="3">
        <v>4</v>
      </c>
      <c r="E90" s="3">
        <v>4</v>
      </c>
      <c r="F90" s="3">
        <v>3</v>
      </c>
      <c r="G90" s="3">
        <v>5</v>
      </c>
      <c r="H90" s="3">
        <v>2</v>
      </c>
      <c r="I90" s="3">
        <v>4</v>
      </c>
      <c r="J90" s="3">
        <v>1</v>
      </c>
      <c r="K90" s="3">
        <v>5</v>
      </c>
      <c r="L90" s="3">
        <v>2</v>
      </c>
      <c r="T90" s="3">
        <f t="shared" si="12"/>
        <v>3.1</v>
      </c>
    </row>
    <row r="91" spans="1:20">
      <c r="A91" s="7" t="s">
        <v>61</v>
      </c>
      <c r="C91" s="3" t="s">
        <v>114</v>
      </c>
      <c r="D91" s="3" t="s">
        <v>72</v>
      </c>
      <c r="E91" s="3" t="s">
        <v>71</v>
      </c>
      <c r="F91" s="3" t="s">
        <v>83</v>
      </c>
      <c r="G91" s="3" t="s">
        <v>98</v>
      </c>
      <c r="H91" s="3" t="s">
        <v>68</v>
      </c>
      <c r="I91" s="3" t="s">
        <v>96</v>
      </c>
      <c r="J91" s="3" t="s">
        <v>70</v>
      </c>
      <c r="K91" s="3" t="s">
        <v>522</v>
      </c>
    </row>
    <row r="92" spans="1:20" ht="75">
      <c r="A92" s="2" t="s">
        <v>417</v>
      </c>
      <c r="B92" s="8">
        <f t="shared" ref="B92:B96" si="16">SUM(C92:R92)</f>
        <v>29</v>
      </c>
      <c r="C92" s="3">
        <v>3</v>
      </c>
      <c r="D92" s="3">
        <v>1</v>
      </c>
      <c r="E92" s="3">
        <v>5</v>
      </c>
      <c r="F92" s="3">
        <v>3</v>
      </c>
      <c r="G92" s="3">
        <v>3</v>
      </c>
      <c r="H92" s="3">
        <v>3</v>
      </c>
      <c r="I92" s="3">
        <v>3</v>
      </c>
      <c r="J92" s="3">
        <v>5</v>
      </c>
      <c r="K92" s="3">
        <v>3</v>
      </c>
      <c r="T92" s="3">
        <f t="shared" si="12"/>
        <v>3.2222222222222223</v>
      </c>
    </row>
    <row r="93" spans="1:20" ht="75">
      <c r="A93" s="2" t="s">
        <v>668</v>
      </c>
      <c r="B93" s="8">
        <f t="shared" si="16"/>
        <v>36</v>
      </c>
      <c r="C93" s="3">
        <v>5</v>
      </c>
      <c r="D93" s="3">
        <v>4</v>
      </c>
      <c r="E93" s="3">
        <v>4</v>
      </c>
      <c r="F93" s="3">
        <v>2</v>
      </c>
      <c r="G93" s="3">
        <v>5</v>
      </c>
      <c r="H93" s="3">
        <v>4</v>
      </c>
      <c r="I93" s="3">
        <v>5</v>
      </c>
      <c r="J93" s="3">
        <v>2</v>
      </c>
      <c r="K93" s="3">
        <v>5</v>
      </c>
      <c r="T93" s="3">
        <f t="shared" si="12"/>
        <v>4</v>
      </c>
    </row>
    <row r="94" spans="1:20" ht="75">
      <c r="A94" s="2" t="s">
        <v>510</v>
      </c>
      <c r="B94" s="8">
        <f t="shared" si="16"/>
        <v>19</v>
      </c>
      <c r="C94" s="3">
        <v>4</v>
      </c>
      <c r="D94" s="3">
        <v>3</v>
      </c>
      <c r="E94" s="3">
        <v>2</v>
      </c>
      <c r="F94" s="3">
        <v>1</v>
      </c>
      <c r="G94" s="3">
        <v>1</v>
      </c>
      <c r="H94" s="3">
        <v>1</v>
      </c>
      <c r="I94" s="3">
        <v>2</v>
      </c>
      <c r="J94" s="3">
        <v>1</v>
      </c>
      <c r="K94" s="3">
        <v>4</v>
      </c>
      <c r="T94" s="3">
        <f t="shared" si="12"/>
        <v>2.1111111111111112</v>
      </c>
    </row>
    <row r="95" spans="1:20" ht="90">
      <c r="A95" s="2" t="s">
        <v>197</v>
      </c>
      <c r="B95" s="8">
        <f t="shared" si="16"/>
        <v>26</v>
      </c>
      <c r="C95" s="3">
        <v>2</v>
      </c>
      <c r="D95" s="3">
        <v>2</v>
      </c>
      <c r="E95" s="3">
        <v>3</v>
      </c>
      <c r="F95" s="3">
        <v>5</v>
      </c>
      <c r="G95" s="3">
        <v>4</v>
      </c>
      <c r="H95" s="3">
        <v>2</v>
      </c>
      <c r="I95" s="3">
        <v>4</v>
      </c>
      <c r="J95" s="3">
        <v>3</v>
      </c>
      <c r="K95" s="3">
        <v>1</v>
      </c>
      <c r="T95" s="3">
        <f t="shared" si="12"/>
        <v>2.8888888888888888</v>
      </c>
    </row>
    <row r="96" spans="1:20" ht="75">
      <c r="A96" s="1" t="s">
        <v>470</v>
      </c>
      <c r="B96" s="8">
        <f t="shared" si="16"/>
        <v>25</v>
      </c>
      <c r="C96" s="3">
        <v>1</v>
      </c>
      <c r="D96" s="3">
        <v>5</v>
      </c>
      <c r="E96" s="3">
        <v>1</v>
      </c>
      <c r="F96" s="3">
        <v>4</v>
      </c>
      <c r="G96" s="3">
        <v>2</v>
      </c>
      <c r="H96" s="3">
        <v>5</v>
      </c>
      <c r="I96" s="3">
        <v>1</v>
      </c>
      <c r="J96" s="3">
        <v>4</v>
      </c>
      <c r="K96" s="3">
        <v>2</v>
      </c>
      <c r="T96" s="3">
        <f t="shared" si="12"/>
        <v>2.7777777777777777</v>
      </c>
    </row>
    <row r="97" spans="1:20">
      <c r="A97" s="7" t="s">
        <v>62</v>
      </c>
      <c r="C97" s="3" t="s">
        <v>114</v>
      </c>
      <c r="D97" s="3" t="s">
        <v>72</v>
      </c>
      <c r="E97" s="3" t="s">
        <v>802</v>
      </c>
      <c r="F97" s="3" t="s">
        <v>71</v>
      </c>
      <c r="G97" s="3" t="s">
        <v>94</v>
      </c>
      <c r="H97" s="3" t="s">
        <v>83</v>
      </c>
      <c r="I97" s="3" t="s">
        <v>68</v>
      </c>
      <c r="J97" s="3" t="s">
        <v>98</v>
      </c>
      <c r="K97" s="3" t="s">
        <v>96</v>
      </c>
      <c r="L97" s="3" t="s">
        <v>70</v>
      </c>
      <c r="M97" s="3" t="s">
        <v>522</v>
      </c>
    </row>
    <row r="98" spans="1:20" ht="75">
      <c r="A98" s="2" t="s">
        <v>547</v>
      </c>
      <c r="B98" s="8">
        <f t="shared" ref="B98:B102" si="17">SUM(C98:R98)</f>
        <v>43</v>
      </c>
      <c r="C98" s="3">
        <v>3</v>
      </c>
      <c r="D98" s="3">
        <v>2</v>
      </c>
      <c r="E98" s="3">
        <v>5</v>
      </c>
      <c r="F98" s="3">
        <v>4</v>
      </c>
      <c r="G98" s="3">
        <v>5</v>
      </c>
      <c r="H98" s="3">
        <v>5</v>
      </c>
      <c r="I98" s="3">
        <v>4</v>
      </c>
      <c r="J98" s="3">
        <v>3</v>
      </c>
      <c r="K98" s="3">
        <v>5</v>
      </c>
      <c r="L98" s="3">
        <v>3</v>
      </c>
      <c r="M98" s="3">
        <v>4</v>
      </c>
      <c r="T98" s="3">
        <f t="shared" si="12"/>
        <v>3.9090909090909092</v>
      </c>
    </row>
    <row r="99" spans="1:20" ht="75">
      <c r="A99" s="1" t="s">
        <v>617</v>
      </c>
      <c r="B99" s="8">
        <f t="shared" si="17"/>
        <v>28</v>
      </c>
      <c r="C99" s="3">
        <v>5</v>
      </c>
      <c r="D99" s="3">
        <v>4</v>
      </c>
      <c r="E99" s="3">
        <v>4</v>
      </c>
      <c r="F99" s="3">
        <v>5</v>
      </c>
      <c r="G99" s="3">
        <v>2</v>
      </c>
      <c r="H99" s="3">
        <v>2</v>
      </c>
      <c r="I99" s="3">
        <v>2</v>
      </c>
      <c r="J99" s="3">
        <v>1</v>
      </c>
      <c r="K99" s="3">
        <v>1</v>
      </c>
      <c r="L99" s="3">
        <v>1</v>
      </c>
      <c r="M99" s="3">
        <v>1</v>
      </c>
      <c r="T99" s="3">
        <f t="shared" si="12"/>
        <v>2.5454545454545454</v>
      </c>
    </row>
    <row r="100" spans="1:20" ht="75">
      <c r="A100" s="1" t="s">
        <v>520</v>
      </c>
      <c r="B100" s="8">
        <f t="shared" si="17"/>
        <v>32</v>
      </c>
      <c r="C100" s="3">
        <v>4</v>
      </c>
      <c r="D100" s="3">
        <v>3</v>
      </c>
      <c r="E100" s="3">
        <v>2</v>
      </c>
      <c r="F100" s="3">
        <v>2</v>
      </c>
      <c r="G100" s="3">
        <v>1</v>
      </c>
      <c r="H100" s="3">
        <v>3</v>
      </c>
      <c r="I100" s="3">
        <v>3</v>
      </c>
      <c r="J100" s="3">
        <v>4</v>
      </c>
      <c r="K100" s="3">
        <v>3</v>
      </c>
      <c r="L100" s="3">
        <v>4</v>
      </c>
      <c r="M100" s="3">
        <v>3</v>
      </c>
      <c r="T100" s="3">
        <f t="shared" si="12"/>
        <v>2.9090909090909092</v>
      </c>
    </row>
    <row r="101" spans="1:20" ht="90">
      <c r="A101" s="1" t="s">
        <v>503</v>
      </c>
      <c r="B101" s="8">
        <f t="shared" si="17"/>
        <v>29</v>
      </c>
      <c r="C101" s="3">
        <v>1</v>
      </c>
      <c r="D101" s="3">
        <v>5</v>
      </c>
      <c r="E101" s="3">
        <v>1</v>
      </c>
      <c r="F101" s="3">
        <v>1</v>
      </c>
      <c r="G101" s="3">
        <v>4</v>
      </c>
      <c r="H101" s="3">
        <v>1</v>
      </c>
      <c r="I101" s="3">
        <v>5</v>
      </c>
      <c r="J101" s="3">
        <v>2</v>
      </c>
      <c r="K101" s="3">
        <v>2</v>
      </c>
      <c r="L101" s="3">
        <v>5</v>
      </c>
      <c r="M101" s="3">
        <v>2</v>
      </c>
      <c r="T101" s="3">
        <f t="shared" si="12"/>
        <v>2.6363636363636362</v>
      </c>
    </row>
    <row r="102" spans="1:20" ht="60">
      <c r="A102" s="1" t="s">
        <v>681</v>
      </c>
      <c r="B102" s="8">
        <f t="shared" si="17"/>
        <v>33</v>
      </c>
      <c r="C102" s="3">
        <v>2</v>
      </c>
      <c r="D102" s="3">
        <v>1</v>
      </c>
      <c r="E102" s="3">
        <v>3</v>
      </c>
      <c r="F102" s="3">
        <v>3</v>
      </c>
      <c r="G102" s="3">
        <v>3</v>
      </c>
      <c r="H102" s="3">
        <v>4</v>
      </c>
      <c r="I102" s="3">
        <v>1</v>
      </c>
      <c r="J102" s="3">
        <v>5</v>
      </c>
      <c r="K102" s="3">
        <v>4</v>
      </c>
      <c r="L102" s="3">
        <v>2</v>
      </c>
      <c r="M102" s="3">
        <v>5</v>
      </c>
      <c r="T102" s="3">
        <f t="shared" si="12"/>
        <v>3</v>
      </c>
    </row>
    <row r="105" spans="1:20">
      <c r="A105" s="7" t="s">
        <v>124</v>
      </c>
      <c r="C105" s="3" t="s">
        <v>72</v>
      </c>
      <c r="D105" s="3" t="s">
        <v>98</v>
      </c>
      <c r="E105" s="3" t="s">
        <v>83</v>
      </c>
      <c r="F105" s="3" t="s">
        <v>96</v>
      </c>
      <c r="G105" s="3" t="s">
        <v>802</v>
      </c>
      <c r="H105" s="3" t="s">
        <v>114</v>
      </c>
      <c r="I105" s="3" t="s">
        <v>68</v>
      </c>
      <c r="J105" s="3" t="s">
        <v>70</v>
      </c>
      <c r="K105" s="3" t="s">
        <v>71</v>
      </c>
    </row>
    <row r="106" spans="1:20" ht="75">
      <c r="A106" s="1" t="s">
        <v>841</v>
      </c>
      <c r="B106" s="8">
        <f>SUM(C106:R106)</f>
        <v>25</v>
      </c>
      <c r="C106" s="3">
        <v>5</v>
      </c>
      <c r="D106" s="3">
        <v>4</v>
      </c>
      <c r="E106" s="3">
        <v>2</v>
      </c>
      <c r="F106" s="3">
        <v>1</v>
      </c>
      <c r="G106" s="3">
        <v>2</v>
      </c>
      <c r="H106" s="3">
        <v>3</v>
      </c>
      <c r="I106" s="3">
        <v>2</v>
      </c>
      <c r="J106" s="3">
        <v>2</v>
      </c>
      <c r="K106" s="3">
        <v>4</v>
      </c>
      <c r="T106" s="3">
        <f>AVERAGE(C106:R106)</f>
        <v>2.7777777777777777</v>
      </c>
    </row>
    <row r="107" spans="1:20" ht="75">
      <c r="A107" s="2" t="s">
        <v>106</v>
      </c>
      <c r="B107" s="8">
        <f>SUM(C107:R107)</f>
        <v>31</v>
      </c>
      <c r="C107" s="3">
        <v>4</v>
      </c>
      <c r="D107" s="3">
        <v>5</v>
      </c>
      <c r="E107" s="3">
        <v>1</v>
      </c>
      <c r="F107" s="3">
        <v>3</v>
      </c>
      <c r="G107" s="3">
        <v>3</v>
      </c>
      <c r="H107" s="3">
        <v>5</v>
      </c>
      <c r="I107" s="3">
        <v>3</v>
      </c>
      <c r="J107" s="3">
        <v>5</v>
      </c>
      <c r="K107" s="3">
        <v>2</v>
      </c>
      <c r="T107" s="3">
        <f>AVERAGE(C107:R107)</f>
        <v>3.4444444444444446</v>
      </c>
    </row>
    <row r="108" spans="1:20" ht="90">
      <c r="A108" s="2" t="s">
        <v>650</v>
      </c>
      <c r="B108" s="8">
        <f>SUM(C108:R108)</f>
        <v>26</v>
      </c>
      <c r="C108" s="3">
        <v>3</v>
      </c>
      <c r="D108" s="3">
        <v>2</v>
      </c>
      <c r="E108" s="3">
        <v>3</v>
      </c>
      <c r="F108" s="3">
        <v>2</v>
      </c>
      <c r="G108" s="3">
        <v>4</v>
      </c>
      <c r="H108" s="3">
        <v>1</v>
      </c>
      <c r="I108" s="3">
        <v>4</v>
      </c>
      <c r="J108" s="3">
        <v>4</v>
      </c>
      <c r="K108" s="3">
        <v>3</v>
      </c>
      <c r="T108" s="3">
        <f>AVERAGE(C108:R108)</f>
        <v>2.8888888888888888</v>
      </c>
    </row>
    <row r="109" spans="1:20" ht="75">
      <c r="A109" s="1" t="s">
        <v>204</v>
      </c>
      <c r="B109" s="8">
        <f>SUM(C109:R109)</f>
        <v>37</v>
      </c>
      <c r="C109" s="3">
        <v>2</v>
      </c>
      <c r="D109" s="3">
        <v>3</v>
      </c>
      <c r="E109" s="3">
        <v>5</v>
      </c>
      <c r="F109" s="3">
        <v>5</v>
      </c>
      <c r="G109" s="3">
        <v>5</v>
      </c>
      <c r="H109" s="3">
        <v>4</v>
      </c>
      <c r="I109" s="3">
        <v>5</v>
      </c>
      <c r="J109" s="3">
        <v>3</v>
      </c>
      <c r="K109" s="3">
        <v>5</v>
      </c>
      <c r="T109" s="3">
        <f>AVERAGE(C109:R109)</f>
        <v>4.1111111111111107</v>
      </c>
    </row>
    <row r="110" spans="1:20" ht="75">
      <c r="A110" s="2" t="s">
        <v>688</v>
      </c>
      <c r="B110" s="8">
        <f>SUM(C110:R110)</f>
        <v>16</v>
      </c>
      <c r="C110" s="3">
        <v>1</v>
      </c>
      <c r="D110" s="3">
        <v>1</v>
      </c>
      <c r="E110" s="3">
        <v>4</v>
      </c>
      <c r="F110" s="3">
        <v>4</v>
      </c>
      <c r="G110" s="3">
        <v>1</v>
      </c>
      <c r="H110" s="3">
        <v>2</v>
      </c>
      <c r="I110" s="3">
        <v>1</v>
      </c>
      <c r="J110" s="3">
        <v>1</v>
      </c>
      <c r="K110" s="3">
        <v>1</v>
      </c>
      <c r="T110" s="3">
        <f>AVERAGE(C110:R110)</f>
        <v>1.7777777777777777</v>
      </c>
    </row>
    <row r="111" spans="1:20">
      <c r="A111" s="7" t="s">
        <v>125</v>
      </c>
      <c r="C111" s="3" t="s">
        <v>72</v>
      </c>
      <c r="D111" s="3" t="s">
        <v>98</v>
      </c>
      <c r="E111" s="3" t="s">
        <v>83</v>
      </c>
      <c r="F111" s="3" t="s">
        <v>96</v>
      </c>
      <c r="G111" s="3" t="s">
        <v>71</v>
      </c>
      <c r="H111" s="3" t="s">
        <v>114</v>
      </c>
      <c r="I111" s="3" t="s">
        <v>68</v>
      </c>
      <c r="J111" s="3" t="s">
        <v>70</v>
      </c>
    </row>
    <row r="112" spans="1:20" ht="90">
      <c r="A112" s="2" t="s">
        <v>724</v>
      </c>
      <c r="B112" s="8">
        <f t="shared" ref="B112:B116" si="18">SUM(C112:R112)</f>
        <v>31</v>
      </c>
      <c r="C112" s="3">
        <v>1</v>
      </c>
      <c r="D112" s="3">
        <v>5</v>
      </c>
      <c r="E112" s="3">
        <v>5</v>
      </c>
      <c r="F112" s="3">
        <v>5</v>
      </c>
      <c r="G112" s="3">
        <v>5</v>
      </c>
      <c r="H112" s="3">
        <v>4</v>
      </c>
      <c r="I112" s="3">
        <v>3</v>
      </c>
      <c r="J112" s="3">
        <v>3</v>
      </c>
      <c r="T112" s="3">
        <f t="shared" si="12"/>
        <v>3.875</v>
      </c>
    </row>
    <row r="113" spans="1:20" ht="75">
      <c r="A113" s="2" t="s">
        <v>387</v>
      </c>
      <c r="B113" s="8">
        <f t="shared" si="18"/>
        <v>28</v>
      </c>
      <c r="C113" s="3">
        <v>3</v>
      </c>
      <c r="D113" s="3">
        <v>4</v>
      </c>
      <c r="E113" s="3">
        <v>1</v>
      </c>
      <c r="F113" s="3">
        <v>2</v>
      </c>
      <c r="G113" s="3">
        <v>4</v>
      </c>
      <c r="H113" s="3">
        <v>5</v>
      </c>
      <c r="I113" s="3">
        <v>4</v>
      </c>
      <c r="J113" s="3">
        <v>5</v>
      </c>
      <c r="T113" s="3">
        <f t="shared" si="12"/>
        <v>3.5</v>
      </c>
    </row>
    <row r="114" spans="1:20" ht="90">
      <c r="A114" s="2" t="s">
        <v>416</v>
      </c>
      <c r="B114" s="8">
        <f t="shared" si="18"/>
        <v>26</v>
      </c>
      <c r="C114" s="3">
        <v>4</v>
      </c>
      <c r="D114" s="3">
        <v>2</v>
      </c>
      <c r="E114" s="3">
        <v>4</v>
      </c>
      <c r="F114" s="3">
        <v>3</v>
      </c>
      <c r="G114" s="3">
        <v>2</v>
      </c>
      <c r="H114" s="3">
        <v>2</v>
      </c>
      <c r="I114" s="3">
        <v>5</v>
      </c>
      <c r="J114" s="3">
        <v>4</v>
      </c>
      <c r="T114" s="3">
        <f t="shared" si="12"/>
        <v>3.25</v>
      </c>
    </row>
    <row r="115" spans="1:20" ht="60">
      <c r="A115" s="1" t="s">
        <v>436</v>
      </c>
      <c r="B115" s="8">
        <f t="shared" si="18"/>
        <v>16</v>
      </c>
      <c r="C115" s="3">
        <v>5</v>
      </c>
      <c r="D115" s="3">
        <v>1</v>
      </c>
      <c r="E115" s="3">
        <v>2</v>
      </c>
      <c r="F115" s="3">
        <v>1</v>
      </c>
      <c r="G115" s="3">
        <v>1</v>
      </c>
      <c r="H115" s="3">
        <v>3</v>
      </c>
      <c r="I115" s="3">
        <v>2</v>
      </c>
      <c r="J115" s="3">
        <v>1</v>
      </c>
      <c r="T115" s="3">
        <f t="shared" si="12"/>
        <v>2</v>
      </c>
    </row>
    <row r="116" spans="1:20" ht="75">
      <c r="A116" s="2" t="s">
        <v>58</v>
      </c>
      <c r="B116" s="8">
        <f t="shared" si="18"/>
        <v>19</v>
      </c>
      <c r="C116" s="3">
        <v>2</v>
      </c>
      <c r="D116" s="3">
        <v>3</v>
      </c>
      <c r="E116" s="3">
        <v>3</v>
      </c>
      <c r="F116" s="3">
        <v>4</v>
      </c>
      <c r="G116" s="3">
        <v>3</v>
      </c>
      <c r="H116" s="3">
        <v>1</v>
      </c>
      <c r="I116" s="3">
        <v>1</v>
      </c>
      <c r="J116" s="3">
        <v>2</v>
      </c>
      <c r="T116" s="3">
        <f t="shared" si="12"/>
        <v>2.375</v>
      </c>
    </row>
    <row r="117" spans="1:20">
      <c r="A117" s="7" t="s">
        <v>126</v>
      </c>
      <c r="C117" s="3" t="s">
        <v>72</v>
      </c>
      <c r="D117" s="3" t="s">
        <v>83</v>
      </c>
      <c r="E117" s="3" t="s">
        <v>98</v>
      </c>
      <c r="F117" s="3" t="s">
        <v>846</v>
      </c>
      <c r="G117" s="3" t="s">
        <v>802</v>
      </c>
      <c r="H117" s="3" t="s">
        <v>96</v>
      </c>
      <c r="I117" s="3" t="s">
        <v>114</v>
      </c>
      <c r="J117" s="3" t="s">
        <v>68</v>
      </c>
      <c r="K117" s="3" t="s">
        <v>848</v>
      </c>
    </row>
    <row r="118" spans="1:20" ht="90">
      <c r="A118" s="2" t="s">
        <v>409</v>
      </c>
      <c r="B118" s="8">
        <f t="shared" ref="B118:B122" si="19">SUM(C118:R118)</f>
        <v>30</v>
      </c>
      <c r="C118" s="3">
        <v>3</v>
      </c>
      <c r="D118" s="3">
        <v>3</v>
      </c>
      <c r="E118" s="3">
        <v>5</v>
      </c>
      <c r="F118" s="3">
        <v>1</v>
      </c>
      <c r="G118" s="3">
        <v>5</v>
      </c>
      <c r="H118" s="3">
        <v>3</v>
      </c>
      <c r="I118" s="3">
        <v>1</v>
      </c>
      <c r="J118" s="3">
        <v>5</v>
      </c>
      <c r="K118" s="3">
        <v>4</v>
      </c>
      <c r="T118" s="3">
        <f t="shared" si="12"/>
        <v>3.3333333333333335</v>
      </c>
    </row>
    <row r="119" spans="1:20" ht="90">
      <c r="A119" s="2" t="s">
        <v>544</v>
      </c>
      <c r="B119" s="8">
        <f t="shared" si="19"/>
        <v>30</v>
      </c>
      <c r="C119" s="3">
        <v>5</v>
      </c>
      <c r="D119" s="3">
        <v>2</v>
      </c>
      <c r="E119" s="3">
        <v>4</v>
      </c>
      <c r="F119" s="3">
        <v>3</v>
      </c>
      <c r="G119" s="3">
        <v>4</v>
      </c>
      <c r="H119" s="3">
        <v>4</v>
      </c>
      <c r="I119" s="3">
        <v>4</v>
      </c>
      <c r="J119" s="3">
        <v>1</v>
      </c>
      <c r="K119" s="3">
        <v>3</v>
      </c>
      <c r="T119" s="3">
        <f t="shared" si="12"/>
        <v>3.3333333333333335</v>
      </c>
    </row>
    <row r="120" spans="1:20" ht="90">
      <c r="A120" s="2" t="s">
        <v>419</v>
      </c>
      <c r="B120" s="8">
        <f t="shared" si="19"/>
        <v>27</v>
      </c>
      <c r="C120" s="3">
        <v>4</v>
      </c>
      <c r="D120" s="3">
        <v>1</v>
      </c>
      <c r="E120" s="3">
        <v>1</v>
      </c>
      <c r="F120" s="3">
        <v>4</v>
      </c>
      <c r="G120" s="3">
        <v>3</v>
      </c>
      <c r="H120" s="3">
        <v>2</v>
      </c>
      <c r="I120" s="3">
        <v>5</v>
      </c>
      <c r="J120" s="3">
        <v>2</v>
      </c>
      <c r="K120" s="3">
        <v>5</v>
      </c>
      <c r="T120" s="3">
        <f t="shared" si="12"/>
        <v>3</v>
      </c>
    </row>
    <row r="121" spans="1:20" ht="60">
      <c r="A121" s="1" t="s">
        <v>861</v>
      </c>
      <c r="B121" s="8">
        <f t="shared" si="19"/>
        <v>21</v>
      </c>
      <c r="C121" s="3">
        <v>1</v>
      </c>
      <c r="D121" s="3">
        <v>5</v>
      </c>
      <c r="E121" s="3">
        <v>3</v>
      </c>
      <c r="F121" s="3">
        <v>2</v>
      </c>
      <c r="G121" s="3">
        <v>2</v>
      </c>
      <c r="H121" s="3">
        <v>1</v>
      </c>
      <c r="I121" s="3">
        <v>2</v>
      </c>
      <c r="J121" s="3">
        <v>4</v>
      </c>
      <c r="K121" s="3">
        <v>1</v>
      </c>
      <c r="T121" s="3">
        <f t="shared" si="12"/>
        <v>2.3333333333333335</v>
      </c>
    </row>
    <row r="122" spans="1:20" ht="90">
      <c r="A122" s="2" t="s">
        <v>250</v>
      </c>
      <c r="B122" s="8">
        <f t="shared" si="19"/>
        <v>27</v>
      </c>
      <c r="C122" s="3">
        <v>2</v>
      </c>
      <c r="D122" s="3">
        <v>4</v>
      </c>
      <c r="E122" s="3">
        <v>2</v>
      </c>
      <c r="F122" s="3">
        <v>5</v>
      </c>
      <c r="G122" s="3">
        <v>1</v>
      </c>
      <c r="H122" s="3">
        <v>5</v>
      </c>
      <c r="I122" s="3">
        <v>3</v>
      </c>
      <c r="J122" s="3">
        <v>3</v>
      </c>
      <c r="K122" s="3">
        <v>2</v>
      </c>
      <c r="T122" s="3">
        <f t="shared" si="12"/>
        <v>3</v>
      </c>
    </row>
    <row r="123" spans="1:20">
      <c r="A123" s="7" t="s">
        <v>127</v>
      </c>
      <c r="C123" s="3" t="s">
        <v>72</v>
      </c>
      <c r="D123" s="3" t="s">
        <v>83</v>
      </c>
      <c r="E123" s="3" t="s">
        <v>98</v>
      </c>
      <c r="F123" s="3" t="s">
        <v>802</v>
      </c>
      <c r="G123" s="3" t="s">
        <v>71</v>
      </c>
      <c r="H123" s="3" t="s">
        <v>96</v>
      </c>
      <c r="I123" s="3" t="s">
        <v>114</v>
      </c>
      <c r="J123" s="3" t="s">
        <v>68</v>
      </c>
      <c r="K123" s="3" t="s">
        <v>848</v>
      </c>
    </row>
    <row r="124" spans="1:20" ht="90">
      <c r="A124" s="2" t="s">
        <v>719</v>
      </c>
      <c r="B124" s="8">
        <f t="shared" ref="B124:B128" si="20">SUM(C124:R124)</f>
        <v>34</v>
      </c>
      <c r="C124" s="3">
        <v>4</v>
      </c>
      <c r="D124" s="3">
        <v>5</v>
      </c>
      <c r="E124" s="3">
        <v>5</v>
      </c>
      <c r="F124" s="3">
        <v>4</v>
      </c>
      <c r="G124" s="3">
        <v>4</v>
      </c>
      <c r="H124" s="3">
        <v>3</v>
      </c>
      <c r="I124" s="3">
        <v>2</v>
      </c>
      <c r="J124" s="3">
        <v>5</v>
      </c>
      <c r="K124" s="3">
        <v>2</v>
      </c>
      <c r="T124" s="3">
        <f t="shared" si="12"/>
        <v>3.7777777777777777</v>
      </c>
    </row>
    <row r="125" spans="1:20" ht="90">
      <c r="A125" s="2" t="s">
        <v>515</v>
      </c>
      <c r="B125" s="8">
        <f t="shared" si="20"/>
        <v>33</v>
      </c>
      <c r="C125" s="3">
        <v>3</v>
      </c>
      <c r="D125" s="3">
        <v>3</v>
      </c>
      <c r="E125" s="3">
        <v>1</v>
      </c>
      <c r="F125" s="3">
        <v>5</v>
      </c>
      <c r="G125" s="3">
        <v>5</v>
      </c>
      <c r="H125" s="3">
        <v>5</v>
      </c>
      <c r="I125" s="3">
        <v>3</v>
      </c>
      <c r="J125" s="3">
        <v>4</v>
      </c>
      <c r="K125" s="3">
        <v>4</v>
      </c>
      <c r="T125" s="3">
        <f t="shared" si="12"/>
        <v>3.6666666666666665</v>
      </c>
    </row>
    <row r="126" spans="1:20" ht="60">
      <c r="A126" s="1" t="s">
        <v>747</v>
      </c>
      <c r="B126" s="8">
        <f t="shared" si="20"/>
        <v>15</v>
      </c>
      <c r="C126" s="3">
        <v>2</v>
      </c>
      <c r="D126" s="3">
        <v>2</v>
      </c>
      <c r="E126" s="3">
        <v>4</v>
      </c>
      <c r="F126" s="3">
        <v>1</v>
      </c>
      <c r="G126" s="3">
        <v>1</v>
      </c>
      <c r="H126" s="3">
        <v>1</v>
      </c>
      <c r="I126" s="3">
        <v>1</v>
      </c>
      <c r="J126" s="3">
        <v>2</v>
      </c>
      <c r="K126" s="3">
        <v>1</v>
      </c>
      <c r="T126" s="3">
        <f t="shared" si="12"/>
        <v>1.6666666666666667</v>
      </c>
    </row>
    <row r="127" spans="1:20" ht="75">
      <c r="A127" s="2" t="s">
        <v>549</v>
      </c>
      <c r="B127" s="8">
        <f t="shared" si="20"/>
        <v>29</v>
      </c>
      <c r="C127" s="3">
        <v>5</v>
      </c>
      <c r="D127" s="3">
        <v>4</v>
      </c>
      <c r="E127" s="3">
        <v>3</v>
      </c>
      <c r="F127" s="3">
        <v>2</v>
      </c>
      <c r="G127" s="3">
        <v>3</v>
      </c>
      <c r="H127" s="3">
        <v>2</v>
      </c>
      <c r="I127" s="3">
        <v>4</v>
      </c>
      <c r="J127" s="3">
        <v>1</v>
      </c>
      <c r="K127" s="3">
        <v>5</v>
      </c>
      <c r="T127" s="3">
        <f t="shared" si="12"/>
        <v>3.2222222222222223</v>
      </c>
    </row>
    <row r="128" spans="1:20" ht="75">
      <c r="A128" s="1" t="s">
        <v>577</v>
      </c>
      <c r="B128" s="8">
        <f t="shared" si="20"/>
        <v>24</v>
      </c>
      <c r="C128" s="3">
        <v>1</v>
      </c>
      <c r="D128" s="3">
        <v>1</v>
      </c>
      <c r="E128" s="3">
        <v>2</v>
      </c>
      <c r="F128" s="3">
        <v>3</v>
      </c>
      <c r="G128" s="3">
        <v>2</v>
      </c>
      <c r="H128" s="3">
        <v>4</v>
      </c>
      <c r="I128" s="3">
        <v>5</v>
      </c>
      <c r="J128" s="3">
        <v>3</v>
      </c>
      <c r="K128" s="3">
        <v>3</v>
      </c>
      <c r="T128" s="3">
        <f t="shared" si="12"/>
        <v>2.6666666666666665</v>
      </c>
    </row>
    <row r="131" spans="1:20">
      <c r="A131" s="7" t="s">
        <v>128</v>
      </c>
      <c r="C131" s="3" t="s">
        <v>72</v>
      </c>
      <c r="D131" s="3" t="s">
        <v>83</v>
      </c>
      <c r="E131" s="3" t="s">
        <v>802</v>
      </c>
      <c r="F131" s="3" t="s">
        <v>98</v>
      </c>
      <c r="G131" s="3" t="s">
        <v>71</v>
      </c>
      <c r="H131" s="3" t="s">
        <v>96</v>
      </c>
      <c r="I131" s="3" t="s">
        <v>100</v>
      </c>
      <c r="J131" s="3" t="s">
        <v>114</v>
      </c>
      <c r="K131" s="3" t="s">
        <v>68</v>
      </c>
      <c r="L131" s="3" t="s">
        <v>70</v>
      </c>
    </row>
    <row r="132" spans="1:20" ht="90">
      <c r="A132" s="1" t="s">
        <v>363</v>
      </c>
      <c r="B132" s="8">
        <f t="shared" ref="B132:B194" si="21">SUM(C132:R132)</f>
        <v>30</v>
      </c>
      <c r="C132" s="3">
        <v>2</v>
      </c>
      <c r="D132" s="3">
        <v>4</v>
      </c>
      <c r="E132" s="3">
        <v>4</v>
      </c>
      <c r="F132" s="3">
        <v>4</v>
      </c>
      <c r="G132" s="3">
        <v>1</v>
      </c>
      <c r="H132" s="3">
        <v>3</v>
      </c>
      <c r="I132" s="3">
        <v>1</v>
      </c>
      <c r="J132" s="3">
        <v>3</v>
      </c>
      <c r="K132" s="3">
        <v>5</v>
      </c>
      <c r="L132" s="3">
        <v>3</v>
      </c>
      <c r="T132" s="3">
        <f t="shared" ref="T132:T194" si="22">AVERAGE(C132:R132)</f>
        <v>3</v>
      </c>
    </row>
    <row r="133" spans="1:20" ht="90">
      <c r="A133" s="2" t="s">
        <v>569</v>
      </c>
      <c r="B133" s="8">
        <f t="shared" si="21"/>
        <v>32</v>
      </c>
      <c r="C133" s="3">
        <v>3</v>
      </c>
      <c r="D133" s="3">
        <v>3</v>
      </c>
      <c r="E133" s="3">
        <v>2</v>
      </c>
      <c r="F133" s="3">
        <v>3</v>
      </c>
      <c r="G133" s="3">
        <v>5</v>
      </c>
      <c r="H133" s="3">
        <v>4</v>
      </c>
      <c r="I133" s="3">
        <v>3</v>
      </c>
      <c r="J133" s="3">
        <v>2</v>
      </c>
      <c r="K133" s="3">
        <v>3</v>
      </c>
      <c r="L133" s="3">
        <v>4</v>
      </c>
      <c r="T133" s="3">
        <f t="shared" si="22"/>
        <v>3.2</v>
      </c>
    </row>
    <row r="134" spans="1:20" ht="75">
      <c r="A134" s="2" t="s">
        <v>626</v>
      </c>
      <c r="B134" s="8">
        <f t="shared" si="21"/>
        <v>37</v>
      </c>
      <c r="C134" s="3">
        <v>5</v>
      </c>
      <c r="D134" s="3">
        <v>1</v>
      </c>
      <c r="E134" s="3">
        <v>5</v>
      </c>
      <c r="F134" s="3">
        <v>5</v>
      </c>
      <c r="G134" s="3">
        <v>3</v>
      </c>
      <c r="H134" s="3">
        <v>5</v>
      </c>
      <c r="I134" s="3">
        <v>2</v>
      </c>
      <c r="J134" s="3">
        <v>5</v>
      </c>
      <c r="K134" s="3">
        <v>1</v>
      </c>
      <c r="L134" s="3">
        <v>5</v>
      </c>
      <c r="T134" s="3">
        <f t="shared" si="22"/>
        <v>3.7</v>
      </c>
    </row>
    <row r="135" spans="1:20" ht="75">
      <c r="A135" s="2" t="s">
        <v>866</v>
      </c>
      <c r="B135" s="8">
        <f t="shared" si="21"/>
        <v>24</v>
      </c>
      <c r="C135" s="3">
        <v>4</v>
      </c>
      <c r="D135" s="3">
        <v>2</v>
      </c>
      <c r="E135" s="3">
        <v>1</v>
      </c>
      <c r="F135" s="3">
        <v>2</v>
      </c>
      <c r="G135" s="3">
        <v>4</v>
      </c>
      <c r="H135" s="3">
        <v>1</v>
      </c>
      <c r="I135" s="3">
        <v>5</v>
      </c>
      <c r="J135" s="3">
        <v>1</v>
      </c>
      <c r="K135" s="3">
        <v>2</v>
      </c>
      <c r="L135" s="3">
        <v>2</v>
      </c>
      <c r="T135" s="3">
        <f t="shared" si="22"/>
        <v>2.4</v>
      </c>
    </row>
    <row r="136" spans="1:20" ht="90">
      <c r="A136" s="2" t="s">
        <v>466</v>
      </c>
      <c r="B136" s="8">
        <f t="shared" si="21"/>
        <v>27</v>
      </c>
      <c r="C136" s="3">
        <v>1</v>
      </c>
      <c r="D136" s="3">
        <v>5</v>
      </c>
      <c r="E136" s="3">
        <v>3</v>
      </c>
      <c r="F136" s="3">
        <v>1</v>
      </c>
      <c r="G136" s="3">
        <v>2</v>
      </c>
      <c r="H136" s="3">
        <v>2</v>
      </c>
      <c r="I136" s="3">
        <v>4</v>
      </c>
      <c r="J136" s="3">
        <v>4</v>
      </c>
      <c r="K136" s="3">
        <v>4</v>
      </c>
      <c r="L136" s="3">
        <v>1</v>
      </c>
      <c r="T136" s="3">
        <f t="shared" si="22"/>
        <v>2.7</v>
      </c>
    </row>
    <row r="137" spans="1:20">
      <c r="A137" s="7" t="s">
        <v>129</v>
      </c>
      <c r="C137" s="3" t="s">
        <v>72</v>
      </c>
      <c r="D137" s="3" t="s">
        <v>98</v>
      </c>
      <c r="E137" s="3" t="s">
        <v>83</v>
      </c>
      <c r="F137" s="3" t="s">
        <v>114</v>
      </c>
      <c r="G137" s="3" t="s">
        <v>96</v>
      </c>
      <c r="H137" s="3" t="s">
        <v>68</v>
      </c>
      <c r="I137" s="3" t="s">
        <v>70</v>
      </c>
      <c r="J137" s="3" t="s">
        <v>71</v>
      </c>
    </row>
    <row r="138" spans="1:20" ht="75">
      <c r="A138" s="2" t="s">
        <v>571</v>
      </c>
      <c r="B138" s="8">
        <f t="shared" si="21"/>
        <v>15</v>
      </c>
      <c r="C138" s="3">
        <v>4</v>
      </c>
      <c r="D138" s="3">
        <v>1</v>
      </c>
      <c r="E138" s="3">
        <v>1</v>
      </c>
      <c r="F138" s="3">
        <v>1</v>
      </c>
      <c r="G138" s="3">
        <v>2</v>
      </c>
      <c r="H138" s="3">
        <v>2</v>
      </c>
      <c r="I138" s="3">
        <v>2</v>
      </c>
      <c r="J138" s="3">
        <v>2</v>
      </c>
      <c r="T138" s="3">
        <f t="shared" si="22"/>
        <v>1.875</v>
      </c>
    </row>
    <row r="139" spans="1:20" ht="75">
      <c r="A139" s="2" t="s">
        <v>359</v>
      </c>
      <c r="B139" s="8">
        <f t="shared" si="21"/>
        <v>21</v>
      </c>
      <c r="C139" s="3">
        <v>5</v>
      </c>
      <c r="D139" s="3">
        <v>4</v>
      </c>
      <c r="E139" s="3">
        <v>2</v>
      </c>
      <c r="F139" s="3">
        <v>2</v>
      </c>
      <c r="G139" s="3">
        <v>1</v>
      </c>
      <c r="H139" s="3">
        <v>3</v>
      </c>
      <c r="I139" s="3">
        <v>3</v>
      </c>
      <c r="J139" s="3">
        <v>1</v>
      </c>
      <c r="T139" s="3">
        <f t="shared" si="22"/>
        <v>2.625</v>
      </c>
    </row>
    <row r="140" spans="1:20" ht="60">
      <c r="A140" s="1" t="s">
        <v>682</v>
      </c>
      <c r="B140" s="8">
        <f t="shared" si="21"/>
        <v>26</v>
      </c>
      <c r="C140" s="3">
        <v>2</v>
      </c>
      <c r="D140" s="3">
        <v>2</v>
      </c>
      <c r="E140" s="3">
        <v>4</v>
      </c>
      <c r="F140" s="3">
        <v>3</v>
      </c>
      <c r="G140" s="3">
        <v>5</v>
      </c>
      <c r="H140" s="3">
        <v>1</v>
      </c>
      <c r="I140" s="3">
        <v>4</v>
      </c>
      <c r="J140" s="3">
        <v>5</v>
      </c>
      <c r="T140" s="3">
        <f t="shared" si="22"/>
        <v>3.25</v>
      </c>
    </row>
    <row r="141" spans="1:20" ht="75">
      <c r="A141" s="2" t="s">
        <v>628</v>
      </c>
      <c r="B141" s="8">
        <f t="shared" si="21"/>
        <v>28</v>
      </c>
      <c r="C141" s="3">
        <v>1</v>
      </c>
      <c r="D141" s="3">
        <v>5</v>
      </c>
      <c r="E141" s="3">
        <v>3</v>
      </c>
      <c r="F141" s="3">
        <v>5</v>
      </c>
      <c r="G141" s="3">
        <v>4</v>
      </c>
      <c r="H141" s="3">
        <v>5</v>
      </c>
      <c r="I141" s="3">
        <v>1</v>
      </c>
      <c r="J141" s="3">
        <v>4</v>
      </c>
      <c r="T141" s="3">
        <f t="shared" si="22"/>
        <v>3.5</v>
      </c>
    </row>
    <row r="142" spans="1:20" ht="60">
      <c r="A142" s="1" t="s">
        <v>540</v>
      </c>
      <c r="B142" s="8">
        <f t="shared" si="21"/>
        <v>30</v>
      </c>
      <c r="C142" s="3">
        <v>3</v>
      </c>
      <c r="D142" s="3">
        <v>3</v>
      </c>
      <c r="E142" s="3">
        <v>5</v>
      </c>
      <c r="F142" s="3">
        <v>4</v>
      </c>
      <c r="G142" s="3">
        <v>3</v>
      </c>
      <c r="H142" s="3">
        <v>4</v>
      </c>
      <c r="I142" s="3">
        <v>5</v>
      </c>
      <c r="J142" s="3">
        <v>3</v>
      </c>
      <c r="T142" s="3">
        <f t="shared" si="22"/>
        <v>3.75</v>
      </c>
    </row>
    <row r="143" spans="1:20">
      <c r="A143" s="7" t="s">
        <v>130</v>
      </c>
      <c r="C143" s="3" t="s">
        <v>72</v>
      </c>
      <c r="D143" s="3" t="s">
        <v>71</v>
      </c>
      <c r="E143" s="3" t="s">
        <v>98</v>
      </c>
      <c r="F143" s="3" t="s">
        <v>83</v>
      </c>
      <c r="G143" s="3" t="s">
        <v>114</v>
      </c>
      <c r="H143" s="3" t="s">
        <v>68</v>
      </c>
      <c r="I143" s="3" t="s">
        <v>70</v>
      </c>
    </row>
    <row r="144" spans="1:20" ht="75">
      <c r="A144" s="2" t="s">
        <v>445</v>
      </c>
      <c r="B144" s="8">
        <f t="shared" si="21"/>
        <v>23</v>
      </c>
      <c r="C144" s="3">
        <v>5</v>
      </c>
      <c r="D144" s="3">
        <v>1</v>
      </c>
      <c r="E144" s="3">
        <v>3</v>
      </c>
      <c r="F144" s="3">
        <v>1</v>
      </c>
      <c r="G144" s="3">
        <v>4</v>
      </c>
      <c r="H144" s="3">
        <v>4</v>
      </c>
      <c r="I144" s="3">
        <v>5</v>
      </c>
      <c r="T144" s="3">
        <f t="shared" si="22"/>
        <v>3.2857142857142856</v>
      </c>
    </row>
    <row r="145" spans="1:20" ht="90">
      <c r="A145" s="2" t="s">
        <v>511</v>
      </c>
      <c r="B145" s="8">
        <f t="shared" si="21"/>
        <v>21</v>
      </c>
      <c r="C145" s="3">
        <v>4</v>
      </c>
      <c r="D145" s="3">
        <v>3</v>
      </c>
      <c r="E145" s="3">
        <v>2</v>
      </c>
      <c r="F145" s="3">
        <v>2</v>
      </c>
      <c r="G145" s="3">
        <v>3</v>
      </c>
      <c r="H145" s="3">
        <v>3</v>
      </c>
      <c r="I145" s="3">
        <v>4</v>
      </c>
      <c r="T145" s="3">
        <f t="shared" si="22"/>
        <v>3</v>
      </c>
    </row>
    <row r="146" spans="1:20" ht="60">
      <c r="A146" s="1" t="s">
        <v>826</v>
      </c>
      <c r="B146" s="8">
        <f t="shared" si="21"/>
        <v>17</v>
      </c>
      <c r="C146" s="3">
        <v>3</v>
      </c>
      <c r="D146" s="3">
        <v>5</v>
      </c>
      <c r="E146" s="3">
        <v>1</v>
      </c>
      <c r="F146" s="3">
        <v>3</v>
      </c>
      <c r="G146" s="3">
        <v>2</v>
      </c>
      <c r="H146" s="3">
        <v>2</v>
      </c>
      <c r="I146" s="3">
        <v>1</v>
      </c>
      <c r="T146" s="3">
        <f t="shared" si="22"/>
        <v>2.4285714285714284</v>
      </c>
    </row>
    <row r="147" spans="1:20" ht="90">
      <c r="A147" s="1" t="s">
        <v>842</v>
      </c>
      <c r="B147" s="8">
        <f t="shared" si="21"/>
        <v>22</v>
      </c>
      <c r="C147" s="3">
        <v>1</v>
      </c>
      <c r="D147" s="3">
        <v>2</v>
      </c>
      <c r="E147" s="3">
        <v>5</v>
      </c>
      <c r="F147" s="3">
        <v>5</v>
      </c>
      <c r="G147" s="3">
        <v>1</v>
      </c>
      <c r="H147" s="3">
        <v>5</v>
      </c>
      <c r="I147" s="3">
        <v>3</v>
      </c>
      <c r="T147" s="3">
        <f t="shared" si="22"/>
        <v>3.1428571428571428</v>
      </c>
    </row>
    <row r="148" spans="1:20" ht="90">
      <c r="A148" s="1" t="s">
        <v>871</v>
      </c>
      <c r="B148" s="8">
        <f t="shared" si="21"/>
        <v>22</v>
      </c>
      <c r="C148" s="3">
        <v>2</v>
      </c>
      <c r="D148" s="3">
        <v>4</v>
      </c>
      <c r="E148" s="3">
        <v>4</v>
      </c>
      <c r="F148" s="3">
        <v>4</v>
      </c>
      <c r="G148" s="3">
        <v>5</v>
      </c>
      <c r="H148" s="3">
        <v>1</v>
      </c>
      <c r="I148" s="3">
        <v>2</v>
      </c>
      <c r="T148" s="3">
        <f t="shared" si="22"/>
        <v>3.1428571428571428</v>
      </c>
    </row>
    <row r="149" spans="1:20">
      <c r="A149" s="7" t="s">
        <v>131</v>
      </c>
      <c r="C149" s="3" t="s">
        <v>72</v>
      </c>
      <c r="D149" s="3" t="s">
        <v>71</v>
      </c>
      <c r="E149" s="3" t="s">
        <v>83</v>
      </c>
      <c r="F149" s="3" t="s">
        <v>98</v>
      </c>
      <c r="G149" s="3" t="s">
        <v>802</v>
      </c>
      <c r="H149" s="3" t="s">
        <v>114</v>
      </c>
      <c r="I149" s="3" t="s">
        <v>68</v>
      </c>
      <c r="J149" s="3" t="s">
        <v>849</v>
      </c>
    </row>
    <row r="150" spans="1:20" ht="60">
      <c r="A150" s="1" t="s">
        <v>288</v>
      </c>
      <c r="B150" s="8">
        <f t="shared" si="21"/>
        <v>18</v>
      </c>
      <c r="C150" s="3">
        <v>1</v>
      </c>
      <c r="D150" s="3">
        <v>4</v>
      </c>
      <c r="E150" s="3">
        <v>4</v>
      </c>
      <c r="F150" s="3">
        <v>2</v>
      </c>
      <c r="G150" s="3">
        <v>2</v>
      </c>
      <c r="H150" s="3">
        <v>3</v>
      </c>
      <c r="I150" s="3">
        <v>1</v>
      </c>
      <c r="J150" s="3">
        <v>1</v>
      </c>
      <c r="T150" s="3">
        <f t="shared" si="22"/>
        <v>2.25</v>
      </c>
    </row>
    <row r="151" spans="1:20" ht="75">
      <c r="A151" s="1" t="s">
        <v>563</v>
      </c>
      <c r="B151" s="8">
        <f t="shared" si="21"/>
        <v>23</v>
      </c>
      <c r="C151" s="3">
        <v>4</v>
      </c>
      <c r="D151" s="3">
        <v>3</v>
      </c>
      <c r="E151" s="3">
        <v>1</v>
      </c>
      <c r="F151" s="3">
        <v>1</v>
      </c>
      <c r="G151" s="3">
        <v>3</v>
      </c>
      <c r="H151" s="3">
        <v>4</v>
      </c>
      <c r="I151" s="3">
        <v>3</v>
      </c>
      <c r="J151" s="3">
        <v>4</v>
      </c>
      <c r="T151" s="3">
        <f t="shared" si="22"/>
        <v>2.875</v>
      </c>
    </row>
    <row r="152" spans="1:20" ht="75">
      <c r="A152" s="2" t="s">
        <v>847</v>
      </c>
      <c r="B152" s="8">
        <f t="shared" si="21"/>
        <v>27</v>
      </c>
      <c r="C152" s="3">
        <v>2</v>
      </c>
      <c r="D152" s="3">
        <v>2</v>
      </c>
      <c r="E152" s="3">
        <v>2</v>
      </c>
      <c r="F152" s="3">
        <v>3</v>
      </c>
      <c r="G152" s="3">
        <v>4</v>
      </c>
      <c r="H152" s="3">
        <v>5</v>
      </c>
      <c r="I152" s="3">
        <v>4</v>
      </c>
      <c r="J152" s="3">
        <v>5</v>
      </c>
      <c r="T152" s="3">
        <f t="shared" si="22"/>
        <v>3.375</v>
      </c>
    </row>
    <row r="153" spans="1:20" ht="90">
      <c r="A153" s="1" t="s">
        <v>674</v>
      </c>
      <c r="B153" s="8">
        <f t="shared" si="21"/>
        <v>20</v>
      </c>
      <c r="C153" s="3">
        <v>3</v>
      </c>
      <c r="D153" s="3">
        <v>1</v>
      </c>
      <c r="E153" s="3">
        <v>3</v>
      </c>
      <c r="F153" s="3">
        <v>5</v>
      </c>
      <c r="G153" s="3">
        <v>1</v>
      </c>
      <c r="H153" s="3">
        <v>2</v>
      </c>
      <c r="I153" s="3">
        <v>2</v>
      </c>
      <c r="J153" s="3">
        <v>3</v>
      </c>
      <c r="T153" s="3">
        <f t="shared" si="22"/>
        <v>2.5</v>
      </c>
    </row>
    <row r="154" spans="1:20" ht="90">
      <c r="A154" s="1" t="s">
        <v>539</v>
      </c>
      <c r="B154" s="8">
        <f t="shared" si="21"/>
        <v>32</v>
      </c>
      <c r="C154" s="3">
        <v>5</v>
      </c>
      <c r="D154" s="3">
        <v>5</v>
      </c>
      <c r="E154" s="3">
        <v>5</v>
      </c>
      <c r="F154" s="3">
        <v>4</v>
      </c>
      <c r="G154" s="3">
        <v>5</v>
      </c>
      <c r="H154" s="3">
        <v>1</v>
      </c>
      <c r="I154" s="3">
        <v>5</v>
      </c>
      <c r="J154" s="3">
        <v>2</v>
      </c>
      <c r="T154" s="3">
        <f t="shared" si="22"/>
        <v>4</v>
      </c>
    </row>
    <row r="157" spans="1:20">
      <c r="A157" s="7" t="s">
        <v>132</v>
      </c>
      <c r="C157" s="3" t="s">
        <v>72</v>
      </c>
      <c r="D157" s="3" t="s">
        <v>98</v>
      </c>
      <c r="E157" s="3" t="s">
        <v>114</v>
      </c>
      <c r="F157" s="3" t="s">
        <v>96</v>
      </c>
      <c r="G157" s="3" t="s">
        <v>802</v>
      </c>
      <c r="H157" s="3" t="s">
        <v>83</v>
      </c>
      <c r="I157" s="3" t="s">
        <v>71</v>
      </c>
      <c r="J157" s="3" t="s">
        <v>522</v>
      </c>
      <c r="K157" s="3" t="s">
        <v>883</v>
      </c>
      <c r="L157" s="3" t="s">
        <v>68</v>
      </c>
      <c r="M157" s="3" t="s">
        <v>69</v>
      </c>
    </row>
    <row r="158" spans="1:20" ht="90">
      <c r="A158" s="2" t="s">
        <v>850</v>
      </c>
      <c r="B158" s="8">
        <f t="shared" si="21"/>
        <v>32</v>
      </c>
      <c r="C158" s="3">
        <v>2</v>
      </c>
      <c r="D158" s="3">
        <v>3</v>
      </c>
      <c r="E158" s="3">
        <v>2</v>
      </c>
      <c r="F158" s="3">
        <v>5</v>
      </c>
      <c r="G158" s="3">
        <v>2</v>
      </c>
      <c r="H158" s="3">
        <v>3</v>
      </c>
      <c r="I158" s="3">
        <v>3</v>
      </c>
      <c r="J158" s="3">
        <v>5</v>
      </c>
      <c r="K158" s="3">
        <v>5</v>
      </c>
      <c r="L158" s="3">
        <v>1</v>
      </c>
      <c r="M158" s="3">
        <v>1</v>
      </c>
      <c r="T158" s="3">
        <f t="shared" si="22"/>
        <v>2.9090909090909092</v>
      </c>
    </row>
    <row r="159" spans="1:20" ht="90">
      <c r="A159" s="2" t="s">
        <v>851</v>
      </c>
      <c r="B159" s="8">
        <f t="shared" si="21"/>
        <v>35</v>
      </c>
      <c r="C159" s="3">
        <v>5</v>
      </c>
      <c r="D159" s="3">
        <v>4</v>
      </c>
      <c r="E159" s="3">
        <v>3</v>
      </c>
      <c r="F159" s="3">
        <v>3</v>
      </c>
      <c r="G159" s="3">
        <v>5</v>
      </c>
      <c r="H159" s="3">
        <v>1</v>
      </c>
      <c r="I159" s="3">
        <v>2</v>
      </c>
      <c r="J159" s="3">
        <v>4</v>
      </c>
      <c r="K159" s="3">
        <v>2</v>
      </c>
      <c r="L159" s="3">
        <v>4</v>
      </c>
      <c r="M159" s="3">
        <v>2</v>
      </c>
      <c r="T159" s="3">
        <f t="shared" si="22"/>
        <v>3.1818181818181817</v>
      </c>
    </row>
    <row r="160" spans="1:20" ht="90">
      <c r="A160" s="2" t="s">
        <v>517</v>
      </c>
      <c r="B160" s="8">
        <f t="shared" si="21"/>
        <v>39</v>
      </c>
      <c r="C160" s="3">
        <v>4</v>
      </c>
      <c r="D160" s="3">
        <v>5</v>
      </c>
      <c r="E160" s="3">
        <v>4</v>
      </c>
      <c r="F160" s="3">
        <v>4</v>
      </c>
      <c r="G160" s="3">
        <v>4</v>
      </c>
      <c r="H160" s="3">
        <v>2</v>
      </c>
      <c r="I160" s="3">
        <v>4</v>
      </c>
      <c r="J160" s="3">
        <v>1</v>
      </c>
      <c r="K160" s="3">
        <v>4</v>
      </c>
      <c r="L160" s="3">
        <v>2</v>
      </c>
      <c r="M160" s="3">
        <v>5</v>
      </c>
      <c r="T160" s="3">
        <f t="shared" si="22"/>
        <v>3.5454545454545454</v>
      </c>
    </row>
    <row r="161" spans="1:20" ht="75">
      <c r="A161" s="1" t="s">
        <v>568</v>
      </c>
      <c r="B161" s="8">
        <f t="shared" si="21"/>
        <v>28</v>
      </c>
      <c r="C161" s="3">
        <v>3</v>
      </c>
      <c r="D161" s="3">
        <v>2</v>
      </c>
      <c r="E161" s="3">
        <v>1</v>
      </c>
      <c r="F161" s="3">
        <v>1</v>
      </c>
      <c r="G161" s="3">
        <v>1</v>
      </c>
      <c r="H161" s="3">
        <v>5</v>
      </c>
      <c r="I161" s="3">
        <v>1</v>
      </c>
      <c r="J161" s="3">
        <v>2</v>
      </c>
      <c r="K161" s="3">
        <v>3</v>
      </c>
      <c r="L161" s="3">
        <v>5</v>
      </c>
      <c r="M161" s="3">
        <v>4</v>
      </c>
      <c r="T161" s="3">
        <f t="shared" si="22"/>
        <v>2.5454545454545454</v>
      </c>
    </row>
    <row r="162" spans="1:20" ht="75">
      <c r="A162" s="1" t="s">
        <v>198</v>
      </c>
      <c r="B162" s="8">
        <f>SUM(C162:R162)</f>
        <v>31</v>
      </c>
      <c r="C162" s="3">
        <v>1</v>
      </c>
      <c r="D162" s="3">
        <v>1</v>
      </c>
      <c r="E162" s="3">
        <v>5</v>
      </c>
      <c r="F162" s="3">
        <v>2</v>
      </c>
      <c r="G162" s="3">
        <v>3</v>
      </c>
      <c r="H162" s="3">
        <v>4</v>
      </c>
      <c r="I162" s="3">
        <v>5</v>
      </c>
      <c r="J162" s="3">
        <v>3</v>
      </c>
      <c r="K162" s="3">
        <v>1</v>
      </c>
      <c r="L162" s="3">
        <v>3</v>
      </c>
      <c r="M162" s="3">
        <v>3</v>
      </c>
      <c r="T162" s="3">
        <f t="shared" si="22"/>
        <v>2.8181818181818183</v>
      </c>
    </row>
    <row r="163" spans="1:20">
      <c r="A163" s="7" t="s">
        <v>133</v>
      </c>
      <c r="C163" s="3" t="s">
        <v>72</v>
      </c>
      <c r="D163" s="3" t="s">
        <v>98</v>
      </c>
      <c r="E163" s="3" t="s">
        <v>114</v>
      </c>
      <c r="F163" s="3" t="s">
        <v>96</v>
      </c>
      <c r="G163" s="3" t="s">
        <v>83</v>
      </c>
      <c r="H163" s="3" t="s">
        <v>880</v>
      </c>
      <c r="I163" s="3" t="s">
        <v>522</v>
      </c>
      <c r="J163" s="3" t="s">
        <v>68</v>
      </c>
      <c r="K163" s="3" t="s">
        <v>69</v>
      </c>
    </row>
    <row r="164" spans="1:20" ht="60">
      <c r="A164" s="1" t="s">
        <v>910</v>
      </c>
      <c r="B164" s="8">
        <f t="shared" si="21"/>
        <v>25</v>
      </c>
      <c r="C164" s="3">
        <v>3</v>
      </c>
      <c r="D164" s="3">
        <v>3</v>
      </c>
      <c r="E164" s="3">
        <v>1</v>
      </c>
      <c r="F164" s="3">
        <v>2</v>
      </c>
      <c r="G164" s="3">
        <v>4</v>
      </c>
      <c r="H164" s="3">
        <v>2</v>
      </c>
      <c r="I164" s="3">
        <v>4</v>
      </c>
      <c r="J164" s="3">
        <v>2</v>
      </c>
      <c r="K164" s="3">
        <v>4</v>
      </c>
      <c r="T164" s="3">
        <f t="shared" si="22"/>
        <v>2.7777777777777777</v>
      </c>
    </row>
    <row r="165" spans="1:20" ht="90">
      <c r="A165" s="2" t="s">
        <v>565</v>
      </c>
      <c r="B165" s="8">
        <f t="shared" si="21"/>
        <v>23</v>
      </c>
      <c r="C165" s="3">
        <v>1</v>
      </c>
      <c r="D165" s="3">
        <v>1</v>
      </c>
      <c r="E165" s="3">
        <v>3</v>
      </c>
      <c r="F165" s="3">
        <v>4</v>
      </c>
      <c r="G165" s="3">
        <v>3</v>
      </c>
      <c r="H165" s="3">
        <v>3</v>
      </c>
      <c r="I165" s="3">
        <v>3</v>
      </c>
      <c r="J165" s="3">
        <v>3</v>
      </c>
      <c r="K165" s="3">
        <v>2</v>
      </c>
      <c r="T165" s="3">
        <f t="shared" si="22"/>
        <v>2.5555555555555554</v>
      </c>
    </row>
    <row r="166" spans="1:20" ht="75">
      <c r="A166" s="1" t="s">
        <v>467</v>
      </c>
      <c r="B166" s="8">
        <f t="shared" si="21"/>
        <v>28</v>
      </c>
      <c r="C166" s="3">
        <v>2</v>
      </c>
      <c r="D166" s="3">
        <v>2</v>
      </c>
      <c r="E166" s="3">
        <v>4</v>
      </c>
      <c r="F166" s="3">
        <v>5</v>
      </c>
      <c r="G166" s="3">
        <v>5</v>
      </c>
      <c r="H166" s="3">
        <v>5</v>
      </c>
      <c r="I166" s="3">
        <v>1</v>
      </c>
      <c r="J166" s="3">
        <v>1</v>
      </c>
      <c r="K166" s="3">
        <v>3</v>
      </c>
      <c r="T166" s="3">
        <f t="shared" si="22"/>
        <v>3.1111111111111112</v>
      </c>
    </row>
    <row r="167" spans="1:20" ht="75">
      <c r="A167" s="2" t="s">
        <v>911</v>
      </c>
      <c r="B167" s="8">
        <f t="shared" si="21"/>
        <v>39</v>
      </c>
      <c r="C167" s="3">
        <v>5</v>
      </c>
      <c r="D167" s="3">
        <v>5</v>
      </c>
      <c r="E167" s="3">
        <v>5</v>
      </c>
      <c r="F167" s="3">
        <v>3</v>
      </c>
      <c r="G167" s="3">
        <v>2</v>
      </c>
      <c r="H167" s="3">
        <v>4</v>
      </c>
      <c r="I167" s="3">
        <v>5</v>
      </c>
      <c r="J167" s="3">
        <v>5</v>
      </c>
      <c r="K167" s="3">
        <v>5</v>
      </c>
      <c r="T167" s="3">
        <f t="shared" si="22"/>
        <v>4.333333333333333</v>
      </c>
    </row>
    <row r="168" spans="1:20" ht="90">
      <c r="A168" s="2" t="s">
        <v>303</v>
      </c>
      <c r="B168" s="8">
        <f t="shared" si="21"/>
        <v>20</v>
      </c>
      <c r="C168" s="3">
        <v>4</v>
      </c>
      <c r="D168" s="3">
        <v>4</v>
      </c>
      <c r="E168" s="3">
        <v>2</v>
      </c>
      <c r="F168" s="3">
        <v>1</v>
      </c>
      <c r="G168" s="3">
        <v>1</v>
      </c>
      <c r="H168" s="3">
        <v>1</v>
      </c>
      <c r="I168" s="3">
        <v>2</v>
      </c>
      <c r="J168" s="3">
        <v>4</v>
      </c>
      <c r="K168" s="3">
        <v>1</v>
      </c>
      <c r="T168" s="3">
        <f t="shared" si="22"/>
        <v>2.2222222222222223</v>
      </c>
    </row>
    <row r="169" spans="1:20">
      <c r="A169" s="7" t="s">
        <v>134</v>
      </c>
      <c r="C169" s="3" t="s">
        <v>72</v>
      </c>
      <c r="D169" s="3" t="s">
        <v>98</v>
      </c>
      <c r="E169" s="3" t="s">
        <v>114</v>
      </c>
      <c r="F169" s="3" t="s">
        <v>83</v>
      </c>
      <c r="G169" s="3" t="s">
        <v>878</v>
      </c>
      <c r="H169" s="3" t="s">
        <v>96</v>
      </c>
      <c r="I169" s="3" t="s">
        <v>802</v>
      </c>
      <c r="J169" s="3" t="s">
        <v>522</v>
      </c>
      <c r="K169" s="3" t="s">
        <v>68</v>
      </c>
      <c r="L169" s="3" t="s">
        <v>69</v>
      </c>
    </row>
    <row r="170" spans="1:20" ht="60">
      <c r="A170" s="1" t="s">
        <v>463</v>
      </c>
      <c r="B170" s="8">
        <f t="shared" si="21"/>
        <v>39</v>
      </c>
      <c r="C170" s="3">
        <v>5</v>
      </c>
      <c r="D170" s="3">
        <v>5</v>
      </c>
      <c r="E170" s="3">
        <v>4</v>
      </c>
      <c r="F170" s="3">
        <v>2</v>
      </c>
      <c r="G170" s="3">
        <v>5</v>
      </c>
      <c r="H170" s="3">
        <v>4</v>
      </c>
      <c r="I170" s="3">
        <v>4</v>
      </c>
      <c r="J170" s="3">
        <v>4</v>
      </c>
      <c r="K170" s="3">
        <v>5</v>
      </c>
      <c r="L170" s="3">
        <v>1</v>
      </c>
      <c r="T170" s="3">
        <f t="shared" si="22"/>
        <v>3.9</v>
      </c>
    </row>
    <row r="171" spans="1:20" ht="75">
      <c r="A171" s="2" t="s">
        <v>581</v>
      </c>
      <c r="B171" s="8">
        <f t="shared" si="21"/>
        <v>35</v>
      </c>
      <c r="C171" s="3">
        <v>1</v>
      </c>
      <c r="D171" s="3">
        <v>2</v>
      </c>
      <c r="E171" s="3">
        <v>5</v>
      </c>
      <c r="F171" s="3">
        <v>3</v>
      </c>
      <c r="G171" s="3">
        <v>4</v>
      </c>
      <c r="H171" s="3">
        <v>5</v>
      </c>
      <c r="I171" s="3">
        <v>5</v>
      </c>
      <c r="J171" s="3">
        <v>3</v>
      </c>
      <c r="K171" s="3">
        <v>4</v>
      </c>
      <c r="L171" s="3">
        <v>3</v>
      </c>
      <c r="T171" s="3">
        <f t="shared" si="22"/>
        <v>3.5</v>
      </c>
    </row>
    <row r="172" spans="1:20" ht="90">
      <c r="A172" s="2" t="s">
        <v>738</v>
      </c>
      <c r="B172" s="8">
        <f t="shared" si="21"/>
        <v>29</v>
      </c>
      <c r="C172" s="3">
        <v>2</v>
      </c>
      <c r="D172" s="3">
        <v>4</v>
      </c>
      <c r="E172" s="3">
        <v>2</v>
      </c>
      <c r="F172" s="3">
        <v>5</v>
      </c>
      <c r="G172" s="3">
        <v>3</v>
      </c>
      <c r="H172" s="3">
        <v>3</v>
      </c>
      <c r="I172" s="3">
        <v>1</v>
      </c>
      <c r="J172" s="3">
        <v>5</v>
      </c>
      <c r="K172" s="3">
        <v>2</v>
      </c>
      <c r="L172" s="3">
        <v>2</v>
      </c>
      <c r="T172" s="3">
        <f t="shared" si="22"/>
        <v>2.9</v>
      </c>
    </row>
    <row r="173" spans="1:20" ht="60">
      <c r="A173" s="1" t="s">
        <v>877</v>
      </c>
      <c r="B173" s="8">
        <f t="shared" si="21"/>
        <v>19</v>
      </c>
      <c r="C173" s="3">
        <v>4</v>
      </c>
      <c r="D173" s="3">
        <v>1</v>
      </c>
      <c r="E173" s="3">
        <v>1</v>
      </c>
      <c r="F173" s="3">
        <v>1</v>
      </c>
      <c r="G173" s="3">
        <v>1</v>
      </c>
      <c r="H173" s="3">
        <v>1</v>
      </c>
      <c r="I173" s="3">
        <v>3</v>
      </c>
      <c r="J173" s="3">
        <v>1</v>
      </c>
      <c r="K173" s="3">
        <v>1</v>
      </c>
      <c r="L173" s="3">
        <v>5</v>
      </c>
      <c r="T173" s="3">
        <f t="shared" si="22"/>
        <v>1.9</v>
      </c>
    </row>
    <row r="174" spans="1:20" ht="75">
      <c r="A174" s="2" t="s">
        <v>148</v>
      </c>
      <c r="B174" s="8">
        <f t="shared" si="21"/>
        <v>28</v>
      </c>
      <c r="C174" s="3">
        <v>3</v>
      </c>
      <c r="D174" s="3">
        <v>3</v>
      </c>
      <c r="E174" s="3">
        <v>3</v>
      </c>
      <c r="F174" s="3">
        <v>4</v>
      </c>
      <c r="G174" s="3">
        <v>2</v>
      </c>
      <c r="H174" s="3">
        <v>2</v>
      </c>
      <c r="I174" s="3">
        <v>2</v>
      </c>
      <c r="J174" s="3">
        <v>2</v>
      </c>
      <c r="K174" s="3">
        <v>3</v>
      </c>
      <c r="L174" s="3">
        <v>4</v>
      </c>
      <c r="T174" s="3">
        <f t="shared" si="22"/>
        <v>2.8</v>
      </c>
    </row>
    <row r="175" spans="1:20">
      <c r="A175" s="7" t="s">
        <v>135</v>
      </c>
      <c r="C175" s="3" t="s">
        <v>72</v>
      </c>
      <c r="D175" s="3" t="s">
        <v>83</v>
      </c>
      <c r="E175" s="3" t="s">
        <v>114</v>
      </c>
      <c r="F175" s="3" t="s">
        <v>881</v>
      </c>
      <c r="G175" s="3" t="s">
        <v>882</v>
      </c>
      <c r="H175" s="3" t="s">
        <v>96</v>
      </c>
      <c r="I175" s="3" t="s">
        <v>883</v>
      </c>
      <c r="J175" s="3" t="s">
        <v>68</v>
      </c>
      <c r="K175" s="3" t="s">
        <v>70</v>
      </c>
      <c r="L175" s="3" t="s">
        <v>71</v>
      </c>
      <c r="M175" s="3" t="s">
        <v>522</v>
      </c>
    </row>
    <row r="176" spans="1:20" ht="60">
      <c r="A176" s="1" t="s">
        <v>402</v>
      </c>
      <c r="B176" s="8">
        <f t="shared" si="21"/>
        <v>44</v>
      </c>
      <c r="C176" s="3">
        <v>4</v>
      </c>
      <c r="D176" s="3">
        <v>2</v>
      </c>
      <c r="E176" s="3">
        <v>4</v>
      </c>
      <c r="F176" s="3">
        <v>5</v>
      </c>
      <c r="G176" s="3">
        <v>2</v>
      </c>
      <c r="H176" s="3">
        <v>5</v>
      </c>
      <c r="I176" s="3">
        <v>2</v>
      </c>
      <c r="J176" s="3">
        <v>5</v>
      </c>
      <c r="K176" s="3">
        <v>5</v>
      </c>
      <c r="L176" s="3">
        <v>5</v>
      </c>
      <c r="M176" s="3">
        <v>5</v>
      </c>
      <c r="T176" s="3">
        <f t="shared" si="22"/>
        <v>4</v>
      </c>
    </row>
    <row r="177" spans="1:20" ht="90">
      <c r="A177" s="1" t="s">
        <v>512</v>
      </c>
      <c r="B177" s="8">
        <f t="shared" si="21"/>
        <v>17</v>
      </c>
      <c r="C177" s="3">
        <v>3</v>
      </c>
      <c r="D177" s="3">
        <v>1</v>
      </c>
      <c r="E177" s="3">
        <v>1</v>
      </c>
      <c r="F177" s="3">
        <v>1</v>
      </c>
      <c r="G177" s="3">
        <v>1</v>
      </c>
      <c r="H177" s="3">
        <v>1</v>
      </c>
      <c r="I177" s="3">
        <v>1</v>
      </c>
      <c r="J177" s="3">
        <v>1</v>
      </c>
      <c r="K177" s="3">
        <v>4</v>
      </c>
      <c r="L177" s="3">
        <v>1</v>
      </c>
      <c r="M177" s="3">
        <v>2</v>
      </c>
      <c r="T177" s="3">
        <f t="shared" si="22"/>
        <v>1.5454545454545454</v>
      </c>
    </row>
    <row r="178" spans="1:20" ht="75">
      <c r="A178" s="2" t="s">
        <v>714</v>
      </c>
      <c r="B178" s="8">
        <f t="shared" si="21"/>
        <v>34</v>
      </c>
      <c r="C178" s="3">
        <v>5</v>
      </c>
      <c r="D178" s="3">
        <v>3</v>
      </c>
      <c r="E178" s="3">
        <v>3</v>
      </c>
      <c r="F178" s="3">
        <v>4</v>
      </c>
      <c r="G178" s="3">
        <v>5</v>
      </c>
      <c r="H178" s="3">
        <v>2</v>
      </c>
      <c r="I178" s="3">
        <v>3</v>
      </c>
      <c r="J178" s="3">
        <v>2</v>
      </c>
      <c r="K178" s="3">
        <v>3</v>
      </c>
      <c r="L178" s="3">
        <v>3</v>
      </c>
      <c r="M178" s="3">
        <v>1</v>
      </c>
      <c r="T178" s="3">
        <f t="shared" si="22"/>
        <v>3.0909090909090908</v>
      </c>
    </row>
    <row r="179" spans="1:20" ht="60">
      <c r="A179" s="2" t="s">
        <v>178</v>
      </c>
      <c r="B179" s="8">
        <f t="shared" si="21"/>
        <v>35</v>
      </c>
      <c r="C179" s="3">
        <v>2</v>
      </c>
      <c r="D179" s="3">
        <v>5</v>
      </c>
      <c r="E179" s="3">
        <v>2</v>
      </c>
      <c r="F179" s="3">
        <v>2</v>
      </c>
      <c r="G179" s="3">
        <v>3</v>
      </c>
      <c r="H179" s="3">
        <v>4</v>
      </c>
      <c r="I179" s="3">
        <v>4</v>
      </c>
      <c r="J179" s="3">
        <v>4</v>
      </c>
      <c r="K179" s="3">
        <v>1</v>
      </c>
      <c r="L179" s="3">
        <v>4</v>
      </c>
      <c r="M179" s="3">
        <v>4</v>
      </c>
      <c r="T179" s="3">
        <f t="shared" si="22"/>
        <v>3.1818181818181817</v>
      </c>
    </row>
    <row r="180" spans="1:20" ht="60">
      <c r="A180" s="2" t="s">
        <v>852</v>
      </c>
      <c r="B180" s="8">
        <f t="shared" si="21"/>
        <v>35</v>
      </c>
      <c r="C180" s="3">
        <v>1</v>
      </c>
      <c r="D180" s="3">
        <v>4</v>
      </c>
      <c r="E180" s="3">
        <v>5</v>
      </c>
      <c r="F180" s="3">
        <v>3</v>
      </c>
      <c r="G180" s="3">
        <v>4</v>
      </c>
      <c r="H180" s="3">
        <v>3</v>
      </c>
      <c r="I180" s="3">
        <v>5</v>
      </c>
      <c r="J180" s="3">
        <v>3</v>
      </c>
      <c r="K180" s="3">
        <v>2</v>
      </c>
      <c r="L180" s="3">
        <v>2</v>
      </c>
      <c r="M180" s="3">
        <v>3</v>
      </c>
      <c r="T180" s="3">
        <f t="shared" si="22"/>
        <v>3.1818181818181817</v>
      </c>
    </row>
    <row r="183" spans="1:20">
      <c r="A183" s="7" t="s">
        <v>136</v>
      </c>
      <c r="C183" s="3" t="s">
        <v>72</v>
      </c>
      <c r="D183" s="3" t="s">
        <v>114</v>
      </c>
      <c r="E183" s="3" t="s">
        <v>98</v>
      </c>
      <c r="F183" s="3" t="s">
        <v>71</v>
      </c>
      <c r="G183" s="3" t="s">
        <v>83</v>
      </c>
      <c r="H183" s="3" t="s">
        <v>96</v>
      </c>
      <c r="I183" s="3" t="s">
        <v>884</v>
      </c>
      <c r="J183" s="3" t="s">
        <v>68</v>
      </c>
      <c r="K183" s="3" t="s">
        <v>70</v>
      </c>
      <c r="L183" s="3" t="s">
        <v>522</v>
      </c>
    </row>
    <row r="184" spans="1:20" ht="90">
      <c r="A184" s="2" t="s">
        <v>548</v>
      </c>
      <c r="B184" s="8">
        <f t="shared" si="21"/>
        <v>41</v>
      </c>
      <c r="C184" s="3">
        <v>5</v>
      </c>
      <c r="D184" s="3">
        <v>3</v>
      </c>
      <c r="E184" s="3">
        <v>4</v>
      </c>
      <c r="F184" s="3">
        <v>5</v>
      </c>
      <c r="G184" s="3">
        <v>4</v>
      </c>
      <c r="H184" s="3">
        <v>4</v>
      </c>
      <c r="I184" s="3">
        <v>4</v>
      </c>
      <c r="J184" s="3">
        <v>5</v>
      </c>
      <c r="K184" s="3">
        <v>5</v>
      </c>
      <c r="L184" s="3">
        <v>2</v>
      </c>
      <c r="T184" s="3">
        <f t="shared" si="22"/>
        <v>4.0999999999999996</v>
      </c>
    </row>
    <row r="185" spans="1:20" ht="90">
      <c r="A185" s="1" t="s">
        <v>7</v>
      </c>
      <c r="B185" s="8">
        <f t="shared" si="21"/>
        <v>35</v>
      </c>
      <c r="C185" s="3">
        <v>4</v>
      </c>
      <c r="D185" s="3">
        <v>2</v>
      </c>
      <c r="E185" s="3">
        <v>5</v>
      </c>
      <c r="F185" s="3">
        <v>3</v>
      </c>
      <c r="G185" s="3">
        <v>5</v>
      </c>
      <c r="H185" s="3">
        <v>5</v>
      </c>
      <c r="I185" s="3">
        <v>5</v>
      </c>
      <c r="J185" s="3">
        <v>4</v>
      </c>
      <c r="K185" s="3">
        <v>1</v>
      </c>
      <c r="L185" s="3">
        <v>1</v>
      </c>
      <c r="T185" s="3">
        <f t="shared" si="22"/>
        <v>3.5</v>
      </c>
    </row>
    <row r="186" spans="1:20" ht="90">
      <c r="A186" s="1" t="s">
        <v>183</v>
      </c>
      <c r="B186" s="8">
        <f t="shared" si="21"/>
        <v>28</v>
      </c>
      <c r="C186" s="3">
        <v>1</v>
      </c>
      <c r="D186" s="3">
        <v>5</v>
      </c>
      <c r="E186" s="3">
        <v>3</v>
      </c>
      <c r="F186" s="3">
        <v>4</v>
      </c>
      <c r="G186" s="3">
        <v>2</v>
      </c>
      <c r="H186" s="3">
        <v>3</v>
      </c>
      <c r="I186" s="3">
        <v>3</v>
      </c>
      <c r="J186" s="3">
        <v>1</v>
      </c>
      <c r="K186" s="3">
        <v>2</v>
      </c>
      <c r="L186" s="3">
        <v>4</v>
      </c>
      <c r="T186" s="3">
        <f t="shared" si="22"/>
        <v>2.8</v>
      </c>
    </row>
    <row r="187" spans="1:20" ht="75">
      <c r="A187" s="1" t="s">
        <v>853</v>
      </c>
      <c r="B187" s="8">
        <f t="shared" si="21"/>
        <v>24</v>
      </c>
      <c r="C187" s="3">
        <v>3</v>
      </c>
      <c r="D187" s="3">
        <v>4</v>
      </c>
      <c r="E187" s="3">
        <v>2</v>
      </c>
      <c r="F187" s="3">
        <v>1</v>
      </c>
      <c r="G187" s="3">
        <v>1</v>
      </c>
      <c r="H187" s="3">
        <v>2</v>
      </c>
      <c r="I187" s="3">
        <v>2</v>
      </c>
      <c r="J187" s="3">
        <v>2</v>
      </c>
      <c r="K187" s="3">
        <v>4</v>
      </c>
      <c r="L187" s="3">
        <v>3</v>
      </c>
      <c r="T187" s="3">
        <f t="shared" si="22"/>
        <v>2.4</v>
      </c>
    </row>
    <row r="188" spans="1:20" ht="90">
      <c r="A188" s="1" t="s">
        <v>242</v>
      </c>
      <c r="B188" s="8">
        <f t="shared" si="21"/>
        <v>22</v>
      </c>
      <c r="C188" s="3">
        <v>2</v>
      </c>
      <c r="D188" s="3">
        <v>1</v>
      </c>
      <c r="E188" s="3">
        <v>1</v>
      </c>
      <c r="F188" s="3">
        <v>2</v>
      </c>
      <c r="G188" s="3">
        <v>3</v>
      </c>
      <c r="H188" s="3">
        <v>1</v>
      </c>
      <c r="I188" s="3">
        <v>1</v>
      </c>
      <c r="J188" s="3">
        <v>3</v>
      </c>
      <c r="K188" s="3">
        <v>3</v>
      </c>
      <c r="L188" s="3">
        <v>5</v>
      </c>
      <c r="T188" s="3">
        <f t="shared" si="22"/>
        <v>2.2000000000000002</v>
      </c>
    </row>
    <row r="189" spans="1:20">
      <c r="A189" s="7" t="s">
        <v>137</v>
      </c>
      <c r="C189" s="3" t="s">
        <v>72</v>
      </c>
      <c r="D189" s="3" t="s">
        <v>71</v>
      </c>
      <c r="E189" s="3" t="s">
        <v>114</v>
      </c>
      <c r="F189" s="3" t="s">
        <v>98</v>
      </c>
      <c r="G189" s="3" t="s">
        <v>83</v>
      </c>
      <c r="H189" s="3" t="s">
        <v>883</v>
      </c>
      <c r="I189" s="3" t="s">
        <v>68</v>
      </c>
      <c r="J189" s="3" t="s">
        <v>70</v>
      </c>
      <c r="K189" s="3" t="s">
        <v>522</v>
      </c>
    </row>
    <row r="190" spans="1:20" ht="75">
      <c r="A190" s="2" t="s">
        <v>390</v>
      </c>
      <c r="B190" s="8">
        <f t="shared" si="21"/>
        <v>27</v>
      </c>
      <c r="C190" s="3">
        <v>5</v>
      </c>
      <c r="D190" s="3">
        <v>1</v>
      </c>
      <c r="E190" s="3">
        <v>4</v>
      </c>
      <c r="F190" s="3">
        <v>5</v>
      </c>
      <c r="G190" s="3">
        <v>2</v>
      </c>
      <c r="H190" s="3">
        <v>2</v>
      </c>
      <c r="I190" s="3">
        <v>1</v>
      </c>
      <c r="J190" s="3">
        <v>5</v>
      </c>
      <c r="K190" s="3">
        <v>2</v>
      </c>
      <c r="T190" s="3">
        <f t="shared" si="22"/>
        <v>3</v>
      </c>
    </row>
    <row r="191" spans="1:20" ht="75">
      <c r="A191" s="1" t="s">
        <v>307</v>
      </c>
      <c r="B191" s="8">
        <f t="shared" si="21"/>
        <v>32</v>
      </c>
      <c r="C191" s="3">
        <v>4</v>
      </c>
      <c r="D191" s="3">
        <v>5</v>
      </c>
      <c r="E191" s="3">
        <v>2</v>
      </c>
      <c r="F191" s="3">
        <v>4</v>
      </c>
      <c r="G191" s="3">
        <v>5</v>
      </c>
      <c r="H191" s="3">
        <v>3</v>
      </c>
      <c r="I191" s="3">
        <v>5</v>
      </c>
      <c r="J191" s="3">
        <v>3</v>
      </c>
      <c r="K191" s="3">
        <v>1</v>
      </c>
      <c r="T191" s="3">
        <f t="shared" si="22"/>
        <v>3.5555555555555554</v>
      </c>
    </row>
    <row r="192" spans="1:20" ht="60">
      <c r="A192" s="1" t="s">
        <v>854</v>
      </c>
      <c r="B192" s="8">
        <f t="shared" si="21"/>
        <v>25</v>
      </c>
      <c r="C192" s="3">
        <v>2</v>
      </c>
      <c r="D192" s="3">
        <v>2</v>
      </c>
      <c r="E192" s="3">
        <v>3</v>
      </c>
      <c r="F192" s="3">
        <v>1</v>
      </c>
      <c r="G192" s="3">
        <v>4</v>
      </c>
      <c r="H192" s="3">
        <v>4</v>
      </c>
      <c r="I192" s="3">
        <v>2</v>
      </c>
      <c r="J192" s="3">
        <v>4</v>
      </c>
      <c r="K192" s="3">
        <v>3</v>
      </c>
      <c r="T192" s="3">
        <f t="shared" si="22"/>
        <v>2.7777777777777777</v>
      </c>
    </row>
    <row r="193" spans="1:20" ht="75">
      <c r="A193" s="1" t="s">
        <v>613</v>
      </c>
      <c r="B193" s="8">
        <f t="shared" si="21"/>
        <v>30</v>
      </c>
      <c r="C193" s="3">
        <v>3</v>
      </c>
      <c r="D193" s="3">
        <v>4</v>
      </c>
      <c r="E193" s="3">
        <v>5</v>
      </c>
      <c r="F193" s="3">
        <v>2</v>
      </c>
      <c r="G193" s="3">
        <v>1</v>
      </c>
      <c r="H193" s="3">
        <v>5</v>
      </c>
      <c r="I193" s="3">
        <v>3</v>
      </c>
      <c r="J193" s="3">
        <v>2</v>
      </c>
      <c r="K193" s="3">
        <v>5</v>
      </c>
      <c r="T193" s="3">
        <f t="shared" si="22"/>
        <v>3.3333333333333335</v>
      </c>
    </row>
    <row r="194" spans="1:20" ht="75">
      <c r="A194" s="1" t="s">
        <v>206</v>
      </c>
      <c r="B194" s="8">
        <f t="shared" si="21"/>
        <v>21</v>
      </c>
      <c r="C194" s="3">
        <v>1</v>
      </c>
      <c r="D194" s="3">
        <v>3</v>
      </c>
      <c r="E194" s="3">
        <v>1</v>
      </c>
      <c r="F194" s="3">
        <v>3</v>
      </c>
      <c r="G194" s="3">
        <v>3</v>
      </c>
      <c r="H194" s="3">
        <v>1</v>
      </c>
      <c r="I194" s="3">
        <v>4</v>
      </c>
      <c r="J194" s="3">
        <v>1</v>
      </c>
      <c r="K194" s="3">
        <v>4</v>
      </c>
      <c r="T194" s="3">
        <f t="shared" si="22"/>
        <v>2.3333333333333335</v>
      </c>
    </row>
    <row r="195" spans="1:20">
      <c r="A195" s="7" t="s">
        <v>138</v>
      </c>
      <c r="C195" s="3" t="s">
        <v>72</v>
      </c>
      <c r="D195" s="3" t="s">
        <v>71</v>
      </c>
      <c r="E195" s="3" t="s">
        <v>114</v>
      </c>
      <c r="F195" s="3" t="s">
        <v>98</v>
      </c>
      <c r="G195" s="3" t="s">
        <v>83</v>
      </c>
      <c r="H195" s="3" t="s">
        <v>883</v>
      </c>
      <c r="I195" s="3" t="s">
        <v>802</v>
      </c>
      <c r="J195" s="3" t="s">
        <v>68</v>
      </c>
      <c r="K195" s="3" t="s">
        <v>70</v>
      </c>
      <c r="L195" s="3" t="s">
        <v>522</v>
      </c>
    </row>
    <row r="196" spans="1:20" ht="75">
      <c r="A196" s="2" t="s">
        <v>90</v>
      </c>
      <c r="B196" s="8">
        <f t="shared" ref="B196:B258" si="23">SUM(C196:R196)</f>
        <v>35</v>
      </c>
      <c r="C196" s="3">
        <v>5</v>
      </c>
      <c r="D196" s="3">
        <v>3</v>
      </c>
      <c r="E196" s="3">
        <v>4</v>
      </c>
      <c r="F196" s="3">
        <v>5</v>
      </c>
      <c r="G196" s="3">
        <v>3</v>
      </c>
      <c r="H196" s="3">
        <v>4</v>
      </c>
      <c r="I196" s="3">
        <v>2</v>
      </c>
      <c r="J196" s="3">
        <v>2</v>
      </c>
      <c r="K196" s="3">
        <v>2</v>
      </c>
      <c r="L196" s="3">
        <v>5</v>
      </c>
      <c r="T196" s="3">
        <f t="shared" ref="T196:T258" si="24">AVERAGE(C196:R196)</f>
        <v>3.5</v>
      </c>
    </row>
    <row r="197" spans="1:20" ht="90">
      <c r="A197" s="1" t="s">
        <v>459</v>
      </c>
      <c r="B197" s="8">
        <f t="shared" si="23"/>
        <v>24</v>
      </c>
      <c r="C197" s="3">
        <v>1</v>
      </c>
      <c r="D197" s="3">
        <v>1</v>
      </c>
      <c r="E197" s="3">
        <v>1</v>
      </c>
      <c r="F197" s="3">
        <v>1</v>
      </c>
      <c r="G197" s="3">
        <v>5</v>
      </c>
      <c r="H197" s="3">
        <v>2</v>
      </c>
      <c r="I197" s="3">
        <v>3</v>
      </c>
      <c r="J197" s="3">
        <v>5</v>
      </c>
      <c r="K197" s="3">
        <v>4</v>
      </c>
      <c r="L197" s="3">
        <v>1</v>
      </c>
      <c r="T197" s="3">
        <f t="shared" si="24"/>
        <v>2.4</v>
      </c>
    </row>
    <row r="198" spans="1:20" ht="75">
      <c r="A198" s="1" t="s">
        <v>308</v>
      </c>
      <c r="B198" s="8">
        <f t="shared" si="23"/>
        <v>26</v>
      </c>
      <c r="C198" s="3">
        <v>3</v>
      </c>
      <c r="D198" s="3">
        <v>4</v>
      </c>
      <c r="E198" s="3">
        <v>5</v>
      </c>
      <c r="F198" s="3">
        <v>2</v>
      </c>
      <c r="G198" s="3">
        <v>2</v>
      </c>
      <c r="H198" s="3">
        <v>1</v>
      </c>
      <c r="I198" s="3">
        <v>1</v>
      </c>
      <c r="J198" s="3">
        <v>4</v>
      </c>
      <c r="K198" s="3">
        <v>1</v>
      </c>
      <c r="L198" s="3">
        <v>3</v>
      </c>
      <c r="T198" s="3">
        <f t="shared" si="24"/>
        <v>2.6</v>
      </c>
    </row>
    <row r="199" spans="1:20" ht="90">
      <c r="A199" s="1" t="s">
        <v>751</v>
      </c>
      <c r="B199" s="8">
        <f t="shared" si="23"/>
        <v>29</v>
      </c>
      <c r="C199" s="3">
        <v>2</v>
      </c>
      <c r="D199" s="3">
        <v>2</v>
      </c>
      <c r="E199" s="3">
        <v>3</v>
      </c>
      <c r="F199" s="3">
        <v>3</v>
      </c>
      <c r="G199" s="3">
        <v>4</v>
      </c>
      <c r="H199" s="3">
        <v>5</v>
      </c>
      <c r="I199" s="3">
        <v>4</v>
      </c>
      <c r="J199" s="3">
        <v>1</v>
      </c>
      <c r="K199" s="3">
        <v>3</v>
      </c>
      <c r="L199" s="3">
        <v>2</v>
      </c>
      <c r="T199" s="3">
        <f t="shared" si="24"/>
        <v>2.9</v>
      </c>
    </row>
    <row r="200" spans="1:20" ht="90">
      <c r="A200" s="2" t="s">
        <v>566</v>
      </c>
      <c r="B200" s="8">
        <f t="shared" si="23"/>
        <v>36</v>
      </c>
      <c r="C200" s="3">
        <v>4</v>
      </c>
      <c r="D200" s="3">
        <v>5</v>
      </c>
      <c r="E200" s="3">
        <v>2</v>
      </c>
      <c r="F200" s="3">
        <v>4</v>
      </c>
      <c r="G200" s="3">
        <v>1</v>
      </c>
      <c r="H200" s="3">
        <v>3</v>
      </c>
      <c r="I200" s="3">
        <v>5</v>
      </c>
      <c r="J200" s="3">
        <v>3</v>
      </c>
      <c r="K200" s="3">
        <v>5</v>
      </c>
      <c r="L200" s="3">
        <v>4</v>
      </c>
      <c r="T200" s="3">
        <f t="shared" si="24"/>
        <v>3.6</v>
      </c>
    </row>
    <row r="201" spans="1:20">
      <c r="A201" s="7" t="s">
        <v>139</v>
      </c>
      <c r="C201" s="3" t="s">
        <v>72</v>
      </c>
      <c r="D201" s="3" t="s">
        <v>71</v>
      </c>
      <c r="E201" s="3" t="s">
        <v>114</v>
      </c>
      <c r="F201" s="3" t="s">
        <v>83</v>
      </c>
      <c r="G201" s="3" t="s">
        <v>883</v>
      </c>
      <c r="H201" s="3" t="s">
        <v>802</v>
      </c>
      <c r="I201" s="3" t="s">
        <v>98</v>
      </c>
      <c r="J201" s="3" t="s">
        <v>68</v>
      </c>
      <c r="K201" s="3" t="s">
        <v>70</v>
      </c>
      <c r="L201" s="3" t="s">
        <v>522</v>
      </c>
    </row>
    <row r="202" spans="1:20" ht="90">
      <c r="A202" s="1" t="s">
        <v>292</v>
      </c>
      <c r="B202" s="8">
        <f t="shared" si="23"/>
        <v>32</v>
      </c>
      <c r="C202" s="3">
        <v>3</v>
      </c>
      <c r="D202" s="3">
        <v>3</v>
      </c>
      <c r="E202" s="3">
        <v>4</v>
      </c>
      <c r="F202" s="3">
        <v>4</v>
      </c>
      <c r="G202" s="3">
        <v>2</v>
      </c>
      <c r="H202" s="3">
        <v>1</v>
      </c>
      <c r="I202" s="3">
        <v>3</v>
      </c>
      <c r="J202" s="3">
        <v>4</v>
      </c>
      <c r="K202" s="3">
        <v>4</v>
      </c>
      <c r="L202" s="3">
        <v>4</v>
      </c>
      <c r="T202" s="3">
        <f t="shared" si="24"/>
        <v>3.2</v>
      </c>
    </row>
    <row r="203" spans="1:20" ht="75">
      <c r="A203" s="2" t="s">
        <v>331</v>
      </c>
      <c r="B203" s="8">
        <f t="shared" si="23"/>
        <v>36</v>
      </c>
      <c r="C203" s="3">
        <v>5</v>
      </c>
      <c r="D203" s="3">
        <v>1</v>
      </c>
      <c r="E203" s="3">
        <v>2</v>
      </c>
      <c r="F203" s="3">
        <v>3</v>
      </c>
      <c r="G203" s="3">
        <v>3</v>
      </c>
      <c r="H203" s="3">
        <v>5</v>
      </c>
      <c r="I203" s="3">
        <v>4</v>
      </c>
      <c r="J203" s="3">
        <v>3</v>
      </c>
      <c r="K203" s="3">
        <v>5</v>
      </c>
      <c r="L203" s="3">
        <v>5</v>
      </c>
      <c r="T203" s="3">
        <f t="shared" si="24"/>
        <v>3.6</v>
      </c>
    </row>
    <row r="204" spans="1:20" ht="60">
      <c r="A204" s="1" t="s">
        <v>879</v>
      </c>
      <c r="B204" s="8">
        <f t="shared" si="23"/>
        <v>29</v>
      </c>
      <c r="C204" s="3">
        <v>1</v>
      </c>
      <c r="D204" s="3">
        <v>2</v>
      </c>
      <c r="E204" s="3">
        <v>5</v>
      </c>
      <c r="F204" s="3">
        <v>2</v>
      </c>
      <c r="G204" s="3">
        <v>4</v>
      </c>
      <c r="H204" s="3">
        <v>4</v>
      </c>
      <c r="I204" s="3">
        <v>5</v>
      </c>
      <c r="J204" s="3">
        <v>2</v>
      </c>
      <c r="K204" s="3">
        <v>3</v>
      </c>
      <c r="L204" s="3">
        <v>1</v>
      </c>
      <c r="T204" s="3">
        <f t="shared" si="24"/>
        <v>2.9</v>
      </c>
    </row>
    <row r="205" spans="1:20" ht="75">
      <c r="A205" s="2" t="s">
        <v>8</v>
      </c>
      <c r="B205" s="8">
        <f t="shared" si="23"/>
        <v>33</v>
      </c>
      <c r="C205" s="3">
        <v>4</v>
      </c>
      <c r="D205" s="3">
        <v>4</v>
      </c>
      <c r="E205" s="3">
        <v>1</v>
      </c>
      <c r="F205" s="3">
        <v>5</v>
      </c>
      <c r="G205" s="3">
        <v>5</v>
      </c>
      <c r="H205" s="3">
        <v>3</v>
      </c>
      <c r="I205" s="3">
        <v>2</v>
      </c>
      <c r="J205" s="3">
        <v>5</v>
      </c>
      <c r="K205" s="3">
        <v>1</v>
      </c>
      <c r="L205" s="3">
        <v>3</v>
      </c>
      <c r="T205" s="3">
        <f t="shared" si="24"/>
        <v>3.3</v>
      </c>
    </row>
    <row r="206" spans="1:20" ht="90">
      <c r="A206" s="2" t="s">
        <v>159</v>
      </c>
      <c r="B206" s="8">
        <f t="shared" si="23"/>
        <v>20</v>
      </c>
      <c r="C206" s="3">
        <v>2</v>
      </c>
      <c r="D206" s="3">
        <v>5</v>
      </c>
      <c r="E206" s="3">
        <v>3</v>
      </c>
      <c r="F206" s="3">
        <v>1</v>
      </c>
      <c r="G206" s="3">
        <v>1</v>
      </c>
      <c r="H206" s="3">
        <v>2</v>
      </c>
      <c r="I206" s="3">
        <v>1</v>
      </c>
      <c r="J206" s="3">
        <v>1</v>
      </c>
      <c r="K206" s="3">
        <v>2</v>
      </c>
      <c r="L206" s="3">
        <v>2</v>
      </c>
      <c r="T206" s="3">
        <f t="shared" si="24"/>
        <v>2</v>
      </c>
    </row>
    <row r="209" spans="1:20">
      <c r="A209" s="7" t="s">
        <v>222</v>
      </c>
      <c r="C209" s="3" t="s">
        <v>71</v>
      </c>
      <c r="D209" s="3" t="s">
        <v>98</v>
      </c>
      <c r="E209" s="3" t="s">
        <v>883</v>
      </c>
      <c r="F209" s="3" t="s">
        <v>94</v>
      </c>
      <c r="G209" s="3" t="s">
        <v>72</v>
      </c>
      <c r="H209" s="3" t="s">
        <v>83</v>
      </c>
      <c r="I209" s="3" t="s">
        <v>114</v>
      </c>
      <c r="J209" s="3" t="s">
        <v>802</v>
      </c>
      <c r="K209" s="3" t="s">
        <v>68</v>
      </c>
      <c r="L209" s="3" t="s">
        <v>522</v>
      </c>
      <c r="M209" s="3" t="s">
        <v>70</v>
      </c>
    </row>
    <row r="210" spans="1:20" ht="75">
      <c r="A210" s="2" t="s">
        <v>261</v>
      </c>
      <c r="B210" s="8">
        <f t="shared" si="23"/>
        <v>41</v>
      </c>
      <c r="C210" s="3">
        <v>5</v>
      </c>
      <c r="D210" s="3">
        <v>5</v>
      </c>
      <c r="E210" s="3">
        <v>4</v>
      </c>
      <c r="F210" s="3">
        <v>1</v>
      </c>
      <c r="G210" s="3">
        <v>5</v>
      </c>
      <c r="H210" s="3">
        <v>5</v>
      </c>
      <c r="I210" s="3">
        <v>2</v>
      </c>
      <c r="J210" s="3">
        <v>2</v>
      </c>
      <c r="K210" s="3">
        <v>3</v>
      </c>
      <c r="L210" s="3">
        <v>5</v>
      </c>
      <c r="M210" s="3">
        <v>4</v>
      </c>
      <c r="T210" s="3">
        <f t="shared" si="24"/>
        <v>3.7272727272727271</v>
      </c>
    </row>
    <row r="211" spans="1:20" ht="90">
      <c r="A211" s="2" t="s">
        <v>175</v>
      </c>
      <c r="B211" s="8">
        <f t="shared" si="23"/>
        <v>34</v>
      </c>
      <c r="C211" s="3">
        <v>1</v>
      </c>
      <c r="D211" s="3">
        <v>2</v>
      </c>
      <c r="E211" s="3">
        <v>3</v>
      </c>
      <c r="F211" s="3">
        <v>5</v>
      </c>
      <c r="G211" s="3">
        <v>3</v>
      </c>
      <c r="H211" s="3">
        <v>3</v>
      </c>
      <c r="I211" s="3">
        <v>3</v>
      </c>
      <c r="J211" s="3">
        <v>3</v>
      </c>
      <c r="K211" s="3">
        <v>5</v>
      </c>
      <c r="L211" s="3">
        <v>1</v>
      </c>
      <c r="M211" s="3">
        <v>5</v>
      </c>
      <c r="T211" s="3">
        <f t="shared" si="24"/>
        <v>3.0909090909090908</v>
      </c>
    </row>
    <row r="212" spans="1:20" ht="105">
      <c r="A212" s="2" t="s">
        <v>47</v>
      </c>
      <c r="B212" s="8">
        <f t="shared" si="23"/>
        <v>27</v>
      </c>
      <c r="C212" s="3">
        <v>2</v>
      </c>
      <c r="D212" s="3">
        <v>1</v>
      </c>
      <c r="E212" s="3">
        <v>1</v>
      </c>
      <c r="F212" s="3">
        <v>3</v>
      </c>
      <c r="G212" s="3">
        <v>1</v>
      </c>
      <c r="H212" s="3">
        <v>2</v>
      </c>
      <c r="I212" s="3">
        <v>4</v>
      </c>
      <c r="J212" s="3">
        <v>4</v>
      </c>
      <c r="K212" s="3">
        <v>4</v>
      </c>
      <c r="L212" s="3">
        <v>3</v>
      </c>
      <c r="M212" s="3">
        <v>2</v>
      </c>
      <c r="T212" s="3">
        <f t="shared" si="24"/>
        <v>2.4545454545454546</v>
      </c>
    </row>
    <row r="213" spans="1:20" ht="90">
      <c r="A213" s="2" t="s">
        <v>648</v>
      </c>
      <c r="B213" s="8">
        <f t="shared" si="23"/>
        <v>24</v>
      </c>
      <c r="C213" s="3">
        <v>3</v>
      </c>
      <c r="D213" s="3">
        <v>3</v>
      </c>
      <c r="E213" s="3">
        <v>2</v>
      </c>
      <c r="F213" s="3">
        <v>2</v>
      </c>
      <c r="G213" s="3">
        <v>4</v>
      </c>
      <c r="H213" s="3">
        <v>4</v>
      </c>
      <c r="I213" s="3">
        <v>1</v>
      </c>
      <c r="J213" s="3">
        <v>1</v>
      </c>
      <c r="K213" s="3">
        <v>1</v>
      </c>
      <c r="L213" s="3">
        <v>2</v>
      </c>
      <c r="M213" s="3">
        <v>1</v>
      </c>
      <c r="T213" s="3">
        <f t="shared" si="24"/>
        <v>2.1818181818181817</v>
      </c>
    </row>
    <row r="214" spans="1:20" ht="75">
      <c r="A214" s="1" t="s">
        <v>384</v>
      </c>
      <c r="B214" s="8">
        <f t="shared" si="23"/>
        <v>36</v>
      </c>
      <c r="C214" s="3">
        <v>4</v>
      </c>
      <c r="D214" s="3">
        <v>4</v>
      </c>
      <c r="E214" s="3">
        <v>5</v>
      </c>
      <c r="F214" s="3">
        <v>4</v>
      </c>
      <c r="G214" s="3">
        <v>2</v>
      </c>
      <c r="H214" s="3">
        <v>1</v>
      </c>
      <c r="I214" s="3">
        <v>5</v>
      </c>
      <c r="J214" s="3">
        <v>5</v>
      </c>
      <c r="K214" s="3">
        <v>2</v>
      </c>
      <c r="L214" s="3">
        <v>1</v>
      </c>
      <c r="M214" s="3">
        <v>3</v>
      </c>
      <c r="T214" s="3">
        <f t="shared" si="24"/>
        <v>3.2727272727272729</v>
      </c>
    </row>
    <row r="215" spans="1:20">
      <c r="A215" s="7" t="s">
        <v>223</v>
      </c>
      <c r="C215" s="3" t="s">
        <v>71</v>
      </c>
      <c r="D215" s="3" t="s">
        <v>98</v>
      </c>
      <c r="E215" s="3" t="s">
        <v>883</v>
      </c>
      <c r="F215" s="3" t="s">
        <v>94</v>
      </c>
      <c r="G215" s="3" t="s">
        <v>72</v>
      </c>
      <c r="H215" s="3" t="s">
        <v>114</v>
      </c>
      <c r="I215" s="3" t="s">
        <v>83</v>
      </c>
      <c r="J215" s="3" t="s">
        <v>802</v>
      </c>
      <c r="K215" s="3" t="s">
        <v>68</v>
      </c>
      <c r="L215" s="3" t="s">
        <v>522</v>
      </c>
      <c r="M215" s="3" t="s">
        <v>70</v>
      </c>
    </row>
    <row r="216" spans="1:20" ht="75">
      <c r="A216" s="2" t="s">
        <v>582</v>
      </c>
      <c r="B216" s="8">
        <f t="shared" si="23"/>
        <v>30</v>
      </c>
      <c r="C216" s="3">
        <v>2</v>
      </c>
      <c r="D216" s="3">
        <v>3</v>
      </c>
      <c r="E216" s="3">
        <v>2</v>
      </c>
      <c r="F216" s="3">
        <v>4</v>
      </c>
      <c r="G216" s="3">
        <v>1</v>
      </c>
      <c r="H216" s="3">
        <v>1</v>
      </c>
      <c r="I216" s="3">
        <v>4</v>
      </c>
      <c r="J216" s="3">
        <v>2</v>
      </c>
      <c r="K216" s="3">
        <v>5</v>
      </c>
      <c r="L216" s="3">
        <v>3</v>
      </c>
      <c r="M216" s="3">
        <v>3</v>
      </c>
      <c r="T216" s="3">
        <f t="shared" si="24"/>
        <v>2.7272727272727271</v>
      </c>
    </row>
    <row r="217" spans="1:20" ht="90">
      <c r="A217" s="1" t="s">
        <v>191</v>
      </c>
      <c r="B217" s="8">
        <f t="shared" si="23"/>
        <v>28</v>
      </c>
      <c r="C217" s="3">
        <v>4</v>
      </c>
      <c r="D217" s="3">
        <v>1</v>
      </c>
      <c r="E217" s="3">
        <v>1</v>
      </c>
      <c r="F217" s="3">
        <v>2</v>
      </c>
      <c r="G217" s="3">
        <v>2</v>
      </c>
      <c r="H217" s="3">
        <v>5</v>
      </c>
      <c r="I217" s="3">
        <v>5</v>
      </c>
      <c r="J217" s="3">
        <v>3</v>
      </c>
      <c r="K217" s="3">
        <v>2</v>
      </c>
      <c r="L217" s="3">
        <v>2</v>
      </c>
      <c r="M217" s="3">
        <v>1</v>
      </c>
      <c r="T217" s="3">
        <f t="shared" si="24"/>
        <v>2.5454545454545454</v>
      </c>
    </row>
    <row r="218" spans="1:20" ht="90">
      <c r="A218" s="2" t="s">
        <v>311</v>
      </c>
      <c r="B218" s="8">
        <f t="shared" si="23"/>
        <v>25</v>
      </c>
      <c r="C218" s="3">
        <v>1</v>
      </c>
      <c r="D218" s="3">
        <v>2</v>
      </c>
      <c r="E218" s="3">
        <v>3</v>
      </c>
      <c r="F218" s="3">
        <v>1</v>
      </c>
      <c r="G218" s="3">
        <v>5</v>
      </c>
      <c r="H218" s="3">
        <v>2</v>
      </c>
      <c r="I218" s="3">
        <v>1</v>
      </c>
      <c r="J218" s="3">
        <v>1</v>
      </c>
      <c r="K218" s="3">
        <v>3</v>
      </c>
      <c r="L218" s="3">
        <v>1</v>
      </c>
      <c r="M218" s="3">
        <v>5</v>
      </c>
      <c r="T218" s="3">
        <f t="shared" si="24"/>
        <v>2.2727272727272729</v>
      </c>
    </row>
    <row r="219" spans="1:20" ht="90">
      <c r="A219" s="2" t="s">
        <v>298</v>
      </c>
      <c r="B219" s="8">
        <f t="shared" si="23"/>
        <v>39</v>
      </c>
      <c r="C219" s="3">
        <v>3</v>
      </c>
      <c r="D219" s="3">
        <v>5</v>
      </c>
      <c r="E219" s="3">
        <v>5</v>
      </c>
      <c r="F219" s="3">
        <v>3</v>
      </c>
      <c r="G219" s="3">
        <v>4</v>
      </c>
      <c r="H219" s="3">
        <v>4</v>
      </c>
      <c r="I219" s="3">
        <v>2</v>
      </c>
      <c r="J219" s="3">
        <v>4</v>
      </c>
      <c r="K219" s="3">
        <v>1</v>
      </c>
      <c r="L219" s="3">
        <v>4</v>
      </c>
      <c r="M219" s="3">
        <v>4</v>
      </c>
      <c r="T219" s="3">
        <f t="shared" si="24"/>
        <v>3.5454545454545454</v>
      </c>
    </row>
    <row r="220" spans="1:20" ht="75">
      <c r="A220" s="1" t="s">
        <v>89</v>
      </c>
      <c r="B220" s="8">
        <f t="shared" si="23"/>
        <v>43</v>
      </c>
      <c r="C220" s="3">
        <v>5</v>
      </c>
      <c r="D220" s="3">
        <v>4</v>
      </c>
      <c r="E220" s="3">
        <v>4</v>
      </c>
      <c r="F220" s="3">
        <v>5</v>
      </c>
      <c r="G220" s="3">
        <v>3</v>
      </c>
      <c r="H220" s="3">
        <v>3</v>
      </c>
      <c r="I220" s="3">
        <v>3</v>
      </c>
      <c r="J220" s="3">
        <v>5</v>
      </c>
      <c r="K220" s="3">
        <v>4</v>
      </c>
      <c r="L220" s="3">
        <v>5</v>
      </c>
      <c r="M220" s="3">
        <v>2</v>
      </c>
      <c r="T220" s="3">
        <f t="shared" si="24"/>
        <v>3.9090909090909092</v>
      </c>
    </row>
    <row r="221" spans="1:20">
      <c r="A221" s="7" t="s">
        <v>224</v>
      </c>
      <c r="C221" s="3" t="s">
        <v>71</v>
      </c>
      <c r="D221" s="3" t="s">
        <v>94</v>
      </c>
      <c r="E221" s="3" t="s">
        <v>98</v>
      </c>
      <c r="F221" s="3" t="s">
        <v>72</v>
      </c>
      <c r="G221" s="3" t="s">
        <v>114</v>
      </c>
      <c r="H221" s="3" t="s">
        <v>83</v>
      </c>
      <c r="I221" s="3" t="s">
        <v>802</v>
      </c>
      <c r="J221" s="3" t="s">
        <v>68</v>
      </c>
      <c r="K221" s="3" t="s">
        <v>522</v>
      </c>
      <c r="L221" s="3" t="s">
        <v>70</v>
      </c>
    </row>
    <row r="222" spans="1:20" ht="75">
      <c r="A222" s="2" t="s">
        <v>760</v>
      </c>
      <c r="B222" s="8">
        <f t="shared" si="23"/>
        <v>42</v>
      </c>
      <c r="C222" s="3">
        <v>5</v>
      </c>
      <c r="D222" s="3">
        <v>5</v>
      </c>
      <c r="E222" s="3">
        <v>5</v>
      </c>
      <c r="F222" s="3">
        <v>5</v>
      </c>
      <c r="G222" s="3">
        <v>4</v>
      </c>
      <c r="H222" s="3">
        <v>2</v>
      </c>
      <c r="I222" s="3">
        <v>5</v>
      </c>
      <c r="J222" s="3">
        <v>5</v>
      </c>
      <c r="K222" s="3">
        <v>4</v>
      </c>
      <c r="L222" s="3">
        <v>2</v>
      </c>
      <c r="T222" s="3">
        <f t="shared" si="24"/>
        <v>4.2</v>
      </c>
    </row>
    <row r="223" spans="1:20" ht="75">
      <c r="A223" s="2" t="s">
        <v>443</v>
      </c>
      <c r="B223" s="8">
        <f t="shared" si="23"/>
        <v>33</v>
      </c>
      <c r="C223" s="3">
        <v>3</v>
      </c>
      <c r="D223" s="3">
        <v>4</v>
      </c>
      <c r="E223" s="3">
        <v>2</v>
      </c>
      <c r="F223" s="3">
        <v>4</v>
      </c>
      <c r="G223" s="3">
        <v>3</v>
      </c>
      <c r="H223" s="3">
        <v>4</v>
      </c>
      <c r="I223" s="3">
        <v>4</v>
      </c>
      <c r="J223" s="3">
        <v>1</v>
      </c>
      <c r="K223" s="3">
        <v>5</v>
      </c>
      <c r="L223" s="3">
        <v>3</v>
      </c>
      <c r="T223" s="3">
        <f t="shared" si="24"/>
        <v>3.3</v>
      </c>
    </row>
    <row r="224" spans="1:20" ht="90">
      <c r="A224" s="1" t="s">
        <v>889</v>
      </c>
      <c r="B224" s="8">
        <f t="shared" si="23"/>
        <v>17</v>
      </c>
      <c r="C224" s="3">
        <v>1</v>
      </c>
      <c r="D224" s="3">
        <v>1</v>
      </c>
      <c r="E224" s="3">
        <v>1</v>
      </c>
      <c r="F224" s="3">
        <v>2</v>
      </c>
      <c r="G224" s="3">
        <v>1</v>
      </c>
      <c r="H224" s="3">
        <v>5</v>
      </c>
      <c r="I224" s="3">
        <v>2</v>
      </c>
      <c r="J224" s="3">
        <v>2</v>
      </c>
      <c r="K224" s="3">
        <v>1</v>
      </c>
      <c r="L224" s="3">
        <v>1</v>
      </c>
      <c r="T224" s="3">
        <f t="shared" si="24"/>
        <v>1.7</v>
      </c>
    </row>
    <row r="225" spans="1:20" ht="60">
      <c r="A225" s="1" t="s">
        <v>169</v>
      </c>
      <c r="B225" s="8">
        <f t="shared" si="23"/>
        <v>23</v>
      </c>
      <c r="C225" s="3">
        <v>2</v>
      </c>
      <c r="D225" s="3">
        <v>3</v>
      </c>
      <c r="E225" s="3">
        <v>3</v>
      </c>
      <c r="F225" s="3">
        <v>1</v>
      </c>
      <c r="G225" s="3">
        <v>2</v>
      </c>
      <c r="H225" s="3">
        <v>1</v>
      </c>
      <c r="I225" s="3">
        <v>1</v>
      </c>
      <c r="J225" s="3">
        <v>3</v>
      </c>
      <c r="K225" s="3">
        <v>3</v>
      </c>
      <c r="L225" s="3">
        <v>4</v>
      </c>
      <c r="T225" s="3">
        <f t="shared" si="24"/>
        <v>2.2999999999999998</v>
      </c>
    </row>
    <row r="226" spans="1:20" ht="75">
      <c r="A226" s="1" t="s">
        <v>672</v>
      </c>
      <c r="B226" s="8">
        <f t="shared" si="23"/>
        <v>35</v>
      </c>
      <c r="C226" s="3">
        <v>4</v>
      </c>
      <c r="D226" s="3">
        <v>2</v>
      </c>
      <c r="E226" s="3">
        <v>4</v>
      </c>
      <c r="F226" s="3">
        <v>3</v>
      </c>
      <c r="G226" s="3">
        <v>5</v>
      </c>
      <c r="H226" s="3">
        <v>3</v>
      </c>
      <c r="I226" s="3">
        <v>3</v>
      </c>
      <c r="J226" s="3">
        <v>4</v>
      </c>
      <c r="K226" s="3">
        <v>2</v>
      </c>
      <c r="L226" s="3">
        <v>5</v>
      </c>
      <c r="T226" s="3">
        <f t="shared" si="24"/>
        <v>3.5</v>
      </c>
    </row>
    <row r="227" spans="1:20">
      <c r="A227" s="7" t="s">
        <v>225</v>
      </c>
      <c r="C227" s="3" t="s">
        <v>71</v>
      </c>
      <c r="D227" s="3" t="s">
        <v>72</v>
      </c>
      <c r="E227" s="3" t="s">
        <v>114</v>
      </c>
      <c r="F227" s="3" t="s">
        <v>98</v>
      </c>
      <c r="G227" s="3" t="s">
        <v>94</v>
      </c>
      <c r="H227" s="3" t="s">
        <v>83</v>
      </c>
      <c r="I227" s="3" t="s">
        <v>802</v>
      </c>
      <c r="J227" s="3" t="s">
        <v>68</v>
      </c>
      <c r="K227" s="3" t="s">
        <v>522</v>
      </c>
      <c r="L227" s="3" t="s">
        <v>70</v>
      </c>
    </row>
    <row r="228" spans="1:20" ht="60">
      <c r="A228" s="1" t="s">
        <v>936</v>
      </c>
      <c r="B228" s="8">
        <f t="shared" si="23"/>
        <v>30</v>
      </c>
      <c r="C228" s="3">
        <v>4</v>
      </c>
      <c r="D228" s="3">
        <v>2</v>
      </c>
      <c r="E228" s="3">
        <v>2</v>
      </c>
      <c r="F228" s="3">
        <v>1</v>
      </c>
      <c r="G228" s="3">
        <v>2</v>
      </c>
      <c r="H228" s="3">
        <v>4</v>
      </c>
      <c r="I228" s="3">
        <v>4</v>
      </c>
      <c r="J228" s="3">
        <v>4</v>
      </c>
      <c r="K228" s="3">
        <v>4</v>
      </c>
      <c r="L228" s="3">
        <v>3</v>
      </c>
      <c r="T228" s="3">
        <f t="shared" si="24"/>
        <v>3</v>
      </c>
    </row>
    <row r="229" spans="1:20" ht="90">
      <c r="A229" s="2" t="s">
        <v>888</v>
      </c>
      <c r="B229" s="8">
        <f t="shared" si="23"/>
        <v>36</v>
      </c>
      <c r="C229" s="3">
        <v>2</v>
      </c>
      <c r="D229" s="3">
        <v>4</v>
      </c>
      <c r="E229" s="3">
        <v>4</v>
      </c>
      <c r="F229" s="3">
        <v>2</v>
      </c>
      <c r="G229" s="3">
        <v>5</v>
      </c>
      <c r="H229" s="3">
        <v>2</v>
      </c>
      <c r="I229" s="3">
        <v>5</v>
      </c>
      <c r="J229" s="3">
        <v>5</v>
      </c>
      <c r="K229" s="3">
        <v>3</v>
      </c>
      <c r="L229" s="3">
        <v>4</v>
      </c>
      <c r="T229" s="3">
        <f t="shared" si="24"/>
        <v>3.6</v>
      </c>
    </row>
    <row r="230" spans="1:20" ht="75">
      <c r="A230" s="1" t="s">
        <v>937</v>
      </c>
      <c r="B230" s="8">
        <f t="shared" si="23"/>
        <v>35</v>
      </c>
      <c r="C230" s="3">
        <v>5</v>
      </c>
      <c r="D230" s="3">
        <v>3</v>
      </c>
      <c r="E230" s="3">
        <v>3</v>
      </c>
      <c r="F230" s="3">
        <v>3</v>
      </c>
      <c r="G230" s="3">
        <v>3</v>
      </c>
      <c r="H230" s="3">
        <v>5</v>
      </c>
      <c r="I230" s="3">
        <v>3</v>
      </c>
      <c r="J230" s="3">
        <v>3</v>
      </c>
      <c r="K230" s="3">
        <v>5</v>
      </c>
      <c r="L230" s="3">
        <v>2</v>
      </c>
      <c r="T230" s="3">
        <f t="shared" si="24"/>
        <v>3.5</v>
      </c>
    </row>
    <row r="231" spans="1:20" ht="90">
      <c r="A231" s="2" t="s">
        <v>758</v>
      </c>
      <c r="B231" s="8">
        <f t="shared" si="23"/>
        <v>33</v>
      </c>
      <c r="C231" s="3">
        <v>3</v>
      </c>
      <c r="D231" s="3">
        <v>5</v>
      </c>
      <c r="E231" s="3">
        <v>5</v>
      </c>
      <c r="F231" s="3">
        <v>4</v>
      </c>
      <c r="G231" s="3">
        <v>4</v>
      </c>
      <c r="H231" s="3">
        <v>1</v>
      </c>
      <c r="I231" s="3">
        <v>2</v>
      </c>
      <c r="J231" s="3">
        <v>2</v>
      </c>
      <c r="K231" s="3">
        <v>2</v>
      </c>
      <c r="L231" s="3">
        <v>5</v>
      </c>
      <c r="T231" s="3">
        <f t="shared" si="24"/>
        <v>3.3</v>
      </c>
    </row>
    <row r="232" spans="1:20" ht="75">
      <c r="A232" s="1" t="s">
        <v>538</v>
      </c>
      <c r="B232" s="8">
        <f t="shared" si="23"/>
        <v>16</v>
      </c>
      <c r="C232" s="3">
        <v>1</v>
      </c>
      <c r="D232" s="3">
        <v>1</v>
      </c>
      <c r="E232" s="3">
        <v>1</v>
      </c>
      <c r="F232" s="3">
        <v>5</v>
      </c>
      <c r="G232" s="3">
        <v>1</v>
      </c>
      <c r="H232" s="3">
        <v>3</v>
      </c>
      <c r="I232" s="3">
        <v>1</v>
      </c>
      <c r="J232" s="3">
        <v>1</v>
      </c>
      <c r="K232" s="3">
        <v>1</v>
      </c>
      <c r="L232" s="3">
        <v>1</v>
      </c>
      <c r="T232" s="3">
        <f t="shared" si="24"/>
        <v>1.6</v>
      </c>
    </row>
    <row r="235" spans="1:20">
      <c r="A235" s="7" t="s">
        <v>226</v>
      </c>
      <c r="C235" s="3" t="s">
        <v>72</v>
      </c>
      <c r="D235" s="3" t="s">
        <v>114</v>
      </c>
      <c r="E235" s="3" t="s">
        <v>98</v>
      </c>
      <c r="F235" s="3" t="s">
        <v>94</v>
      </c>
      <c r="G235" s="3" t="s">
        <v>83</v>
      </c>
      <c r="H235" s="3" t="s">
        <v>802</v>
      </c>
      <c r="I235" s="3" t="s">
        <v>71</v>
      </c>
      <c r="J235" s="3" t="s">
        <v>68</v>
      </c>
      <c r="K235" s="3" t="s">
        <v>522</v>
      </c>
      <c r="L235" s="3" t="s">
        <v>916</v>
      </c>
    </row>
    <row r="236" spans="1:20" ht="75">
      <c r="A236" s="2" t="s">
        <v>293</v>
      </c>
      <c r="B236" s="8">
        <f t="shared" si="23"/>
        <v>35</v>
      </c>
      <c r="C236" s="3">
        <v>5</v>
      </c>
      <c r="D236" s="3">
        <v>5</v>
      </c>
      <c r="E236" s="3">
        <v>4</v>
      </c>
      <c r="F236" s="3">
        <v>3</v>
      </c>
      <c r="G236" s="3">
        <v>1</v>
      </c>
      <c r="H236" s="3">
        <v>5</v>
      </c>
      <c r="I236" s="3">
        <v>1</v>
      </c>
      <c r="J236" s="3">
        <v>5</v>
      </c>
      <c r="K236" s="3">
        <v>1</v>
      </c>
      <c r="L236" s="3">
        <v>5</v>
      </c>
      <c r="T236" s="3">
        <f t="shared" si="24"/>
        <v>3.5</v>
      </c>
    </row>
    <row r="237" spans="1:20" ht="90">
      <c r="A237" s="2" t="s">
        <v>46</v>
      </c>
      <c r="B237" s="8">
        <f t="shared" si="23"/>
        <v>28</v>
      </c>
      <c r="C237" s="3">
        <v>3</v>
      </c>
      <c r="D237" s="3">
        <v>4</v>
      </c>
      <c r="E237" s="3">
        <v>2</v>
      </c>
      <c r="F237" s="3">
        <v>1</v>
      </c>
      <c r="G237" s="3">
        <v>2</v>
      </c>
      <c r="H237" s="3">
        <v>3</v>
      </c>
      <c r="I237" s="3">
        <v>2</v>
      </c>
      <c r="J237" s="3">
        <v>4</v>
      </c>
      <c r="K237" s="3">
        <v>3</v>
      </c>
      <c r="L237" s="3">
        <v>4</v>
      </c>
      <c r="T237" s="3">
        <f t="shared" si="24"/>
        <v>2.8</v>
      </c>
    </row>
    <row r="238" spans="1:20" ht="90">
      <c r="A238" s="2" t="s">
        <v>621</v>
      </c>
      <c r="B238" s="8">
        <f t="shared" si="23"/>
        <v>35</v>
      </c>
      <c r="C238" s="3">
        <v>4</v>
      </c>
      <c r="D238" s="3">
        <v>2</v>
      </c>
      <c r="E238" s="3">
        <v>3</v>
      </c>
      <c r="F238" s="3">
        <v>5</v>
      </c>
      <c r="G238" s="3">
        <v>5</v>
      </c>
      <c r="H238" s="3">
        <v>2</v>
      </c>
      <c r="I238" s="3">
        <v>3</v>
      </c>
      <c r="J238" s="3">
        <v>3</v>
      </c>
      <c r="K238" s="3">
        <v>5</v>
      </c>
      <c r="L238" s="3">
        <v>3</v>
      </c>
      <c r="T238" s="3">
        <f t="shared" si="24"/>
        <v>3.5</v>
      </c>
    </row>
    <row r="239" spans="1:20" ht="75">
      <c r="A239" s="2" t="s">
        <v>673</v>
      </c>
      <c r="B239" s="8">
        <f t="shared" si="23"/>
        <v>33</v>
      </c>
      <c r="C239" s="3">
        <v>2</v>
      </c>
      <c r="D239" s="3">
        <v>3</v>
      </c>
      <c r="E239" s="3">
        <v>5</v>
      </c>
      <c r="F239" s="3">
        <v>4</v>
      </c>
      <c r="G239" s="3">
        <v>3</v>
      </c>
      <c r="H239" s="3">
        <v>4</v>
      </c>
      <c r="I239" s="3">
        <v>4</v>
      </c>
      <c r="J239" s="3">
        <v>2</v>
      </c>
      <c r="K239" s="3">
        <v>4</v>
      </c>
      <c r="L239" s="3">
        <v>2</v>
      </c>
      <c r="T239" s="3">
        <f t="shared" si="24"/>
        <v>3.3</v>
      </c>
    </row>
    <row r="240" spans="1:20" ht="60">
      <c r="A240" s="1" t="s">
        <v>890</v>
      </c>
      <c r="B240" s="8">
        <f t="shared" si="23"/>
        <v>19</v>
      </c>
      <c r="C240" s="3">
        <v>1</v>
      </c>
      <c r="D240" s="3">
        <v>1</v>
      </c>
      <c r="E240" s="3">
        <v>1</v>
      </c>
      <c r="F240" s="3">
        <v>2</v>
      </c>
      <c r="G240" s="3">
        <v>4</v>
      </c>
      <c r="H240" s="3">
        <v>1</v>
      </c>
      <c r="I240" s="3">
        <v>5</v>
      </c>
      <c r="J240" s="3">
        <v>1</v>
      </c>
      <c r="K240" s="3">
        <v>2</v>
      </c>
      <c r="L240" s="3">
        <v>1</v>
      </c>
      <c r="T240" s="3">
        <f t="shared" si="24"/>
        <v>1.9</v>
      </c>
    </row>
    <row r="241" spans="1:20">
      <c r="A241" s="7" t="s">
        <v>227</v>
      </c>
      <c r="C241" s="3" t="s">
        <v>94</v>
      </c>
      <c r="D241" s="3" t="s">
        <v>72</v>
      </c>
      <c r="E241" s="3" t="s">
        <v>114</v>
      </c>
      <c r="F241" s="3" t="s">
        <v>71</v>
      </c>
      <c r="G241" s="3" t="s">
        <v>802</v>
      </c>
      <c r="H241" s="3" t="s">
        <v>98</v>
      </c>
      <c r="I241" s="3" t="s">
        <v>83</v>
      </c>
      <c r="J241" s="3" t="s">
        <v>68</v>
      </c>
      <c r="K241" s="3" t="s">
        <v>522</v>
      </c>
      <c r="L241" s="3" t="s">
        <v>916</v>
      </c>
    </row>
    <row r="242" spans="1:20" ht="75">
      <c r="A242" s="2" t="s">
        <v>505</v>
      </c>
      <c r="B242" s="8">
        <f t="shared" si="23"/>
        <v>17</v>
      </c>
      <c r="C242" s="3">
        <v>1</v>
      </c>
      <c r="D242" s="3">
        <v>1</v>
      </c>
      <c r="E242" s="3">
        <v>1</v>
      </c>
      <c r="F242" s="3">
        <v>1</v>
      </c>
      <c r="G242" s="3">
        <v>4</v>
      </c>
      <c r="H242" s="3">
        <v>3</v>
      </c>
      <c r="I242" s="3">
        <v>2</v>
      </c>
      <c r="J242" s="3">
        <v>1</v>
      </c>
      <c r="K242" s="3">
        <v>1</v>
      </c>
      <c r="L242" s="3">
        <v>2</v>
      </c>
      <c r="T242" s="3">
        <f t="shared" si="24"/>
        <v>1.7</v>
      </c>
    </row>
    <row r="243" spans="1:20" ht="90">
      <c r="A243" s="1" t="s">
        <v>200</v>
      </c>
      <c r="B243" s="8">
        <f t="shared" si="23"/>
        <v>31</v>
      </c>
      <c r="C243" s="3">
        <v>5</v>
      </c>
      <c r="D243" s="3">
        <v>5</v>
      </c>
      <c r="E243" s="3">
        <v>2</v>
      </c>
      <c r="F243" s="3">
        <v>3</v>
      </c>
      <c r="G243" s="3">
        <v>1</v>
      </c>
      <c r="H243" s="3">
        <v>1</v>
      </c>
      <c r="I243" s="3">
        <v>3</v>
      </c>
      <c r="J243" s="3">
        <v>5</v>
      </c>
      <c r="K243" s="3">
        <v>3</v>
      </c>
      <c r="L243" s="3">
        <v>3</v>
      </c>
      <c r="T243" s="3">
        <f t="shared" si="24"/>
        <v>3.1</v>
      </c>
    </row>
    <row r="244" spans="1:20" ht="90">
      <c r="A244" s="2" t="s">
        <v>56</v>
      </c>
      <c r="B244" s="8">
        <f t="shared" si="23"/>
        <v>32</v>
      </c>
      <c r="C244" s="3">
        <v>4</v>
      </c>
      <c r="D244" s="3">
        <v>4</v>
      </c>
      <c r="E244" s="3">
        <v>3</v>
      </c>
      <c r="F244" s="3">
        <v>2</v>
      </c>
      <c r="G244" s="3">
        <v>3</v>
      </c>
      <c r="H244" s="3">
        <v>2</v>
      </c>
      <c r="I244" s="3">
        <v>1</v>
      </c>
      <c r="J244" s="3">
        <v>4</v>
      </c>
      <c r="K244" s="3">
        <v>5</v>
      </c>
      <c r="L244" s="3">
        <v>4</v>
      </c>
      <c r="T244" s="3">
        <f t="shared" si="24"/>
        <v>3.2</v>
      </c>
    </row>
    <row r="245" spans="1:20" ht="60">
      <c r="A245" s="1" t="s">
        <v>891</v>
      </c>
      <c r="B245" s="8">
        <f t="shared" si="23"/>
        <v>41</v>
      </c>
      <c r="C245" s="3">
        <v>2</v>
      </c>
      <c r="D245" s="3">
        <v>3</v>
      </c>
      <c r="E245" s="3">
        <v>4</v>
      </c>
      <c r="F245" s="3">
        <v>5</v>
      </c>
      <c r="G245" s="3">
        <v>5</v>
      </c>
      <c r="H245" s="3">
        <v>5</v>
      </c>
      <c r="I245" s="3">
        <v>5</v>
      </c>
      <c r="J245" s="3">
        <v>3</v>
      </c>
      <c r="K245" s="3">
        <v>4</v>
      </c>
      <c r="L245" s="3">
        <v>5</v>
      </c>
      <c r="T245" s="3">
        <f t="shared" si="24"/>
        <v>4.0999999999999996</v>
      </c>
    </row>
    <row r="246" spans="1:20" ht="75">
      <c r="A246" s="1" t="s">
        <v>507</v>
      </c>
      <c r="B246" s="8">
        <f t="shared" si="23"/>
        <v>29</v>
      </c>
      <c r="C246" s="3">
        <v>3</v>
      </c>
      <c r="D246" s="3">
        <v>2</v>
      </c>
      <c r="E246" s="3">
        <v>5</v>
      </c>
      <c r="F246" s="3">
        <v>4</v>
      </c>
      <c r="G246" s="3">
        <v>2</v>
      </c>
      <c r="H246" s="3">
        <v>4</v>
      </c>
      <c r="I246" s="3">
        <v>4</v>
      </c>
      <c r="J246" s="3">
        <v>2</v>
      </c>
      <c r="K246" s="3">
        <v>2</v>
      </c>
      <c r="L246" s="3">
        <v>1</v>
      </c>
      <c r="T246" s="3">
        <f t="shared" si="24"/>
        <v>2.9</v>
      </c>
    </row>
    <row r="247" spans="1:20">
      <c r="A247" s="7" t="s">
        <v>228</v>
      </c>
      <c r="C247" s="3" t="s">
        <v>72</v>
      </c>
      <c r="D247" s="3" t="s">
        <v>114</v>
      </c>
      <c r="E247" s="3" t="s">
        <v>98</v>
      </c>
      <c r="F247" s="3" t="s">
        <v>802</v>
      </c>
      <c r="G247" s="3" t="s">
        <v>83</v>
      </c>
      <c r="H247" s="3" t="s">
        <v>68</v>
      </c>
      <c r="I247" s="3" t="s">
        <v>522</v>
      </c>
      <c r="J247" s="3" t="s">
        <v>94</v>
      </c>
      <c r="K247" s="3" t="s">
        <v>70</v>
      </c>
      <c r="L247" s="3" t="s">
        <v>71</v>
      </c>
    </row>
    <row r="248" spans="1:20" ht="90">
      <c r="A248" s="2" t="s">
        <v>715</v>
      </c>
      <c r="B248" s="8">
        <f t="shared" si="23"/>
        <v>36</v>
      </c>
      <c r="C248" s="3">
        <v>3</v>
      </c>
      <c r="D248" s="3">
        <v>4</v>
      </c>
      <c r="E248" s="3">
        <v>4</v>
      </c>
      <c r="F248" s="3">
        <v>5</v>
      </c>
      <c r="G248" s="3">
        <v>3</v>
      </c>
      <c r="H248" s="3">
        <v>4</v>
      </c>
      <c r="I248" s="3">
        <v>4</v>
      </c>
      <c r="J248" s="3">
        <v>4</v>
      </c>
      <c r="K248" s="3">
        <v>2</v>
      </c>
      <c r="L248" s="3">
        <v>3</v>
      </c>
      <c r="T248" s="3">
        <f t="shared" si="24"/>
        <v>3.6</v>
      </c>
    </row>
    <row r="249" spans="1:20" ht="75">
      <c r="A249" s="2" t="s">
        <v>909</v>
      </c>
      <c r="B249" s="8">
        <f t="shared" si="23"/>
        <v>25</v>
      </c>
      <c r="C249" s="3">
        <v>5</v>
      </c>
      <c r="D249" s="3">
        <v>5</v>
      </c>
      <c r="E249" s="3">
        <v>2</v>
      </c>
      <c r="F249" s="3">
        <v>4</v>
      </c>
      <c r="G249" s="3">
        <v>2</v>
      </c>
      <c r="H249" s="3">
        <v>1</v>
      </c>
      <c r="I249" s="3">
        <v>1</v>
      </c>
      <c r="J249" s="3">
        <v>1</v>
      </c>
      <c r="K249" s="3">
        <v>3</v>
      </c>
      <c r="L249" s="3">
        <v>1</v>
      </c>
      <c r="T249" s="3">
        <f t="shared" si="24"/>
        <v>2.5</v>
      </c>
    </row>
    <row r="250" spans="1:20" ht="90">
      <c r="A250" s="2" t="s">
        <v>464</v>
      </c>
      <c r="B250" s="8">
        <f t="shared" si="23"/>
        <v>28</v>
      </c>
      <c r="C250" s="3">
        <v>1</v>
      </c>
      <c r="D250" s="3">
        <v>1</v>
      </c>
      <c r="E250" s="3">
        <v>3</v>
      </c>
      <c r="F250" s="3">
        <v>1</v>
      </c>
      <c r="G250" s="3">
        <v>1</v>
      </c>
      <c r="H250" s="3">
        <v>5</v>
      </c>
      <c r="I250" s="3">
        <v>3</v>
      </c>
      <c r="J250" s="3">
        <v>5</v>
      </c>
      <c r="K250" s="3">
        <v>4</v>
      </c>
      <c r="L250" s="3">
        <v>4</v>
      </c>
      <c r="T250" s="3">
        <f t="shared" si="24"/>
        <v>2.8</v>
      </c>
    </row>
    <row r="251" spans="1:20" ht="90">
      <c r="A251" s="2" t="s">
        <v>294</v>
      </c>
      <c r="B251" s="8">
        <f t="shared" si="23"/>
        <v>25</v>
      </c>
      <c r="C251" s="3">
        <v>4</v>
      </c>
      <c r="D251" s="3">
        <v>2</v>
      </c>
      <c r="E251" s="3">
        <v>1</v>
      </c>
      <c r="F251" s="3">
        <v>2</v>
      </c>
      <c r="G251" s="3">
        <v>5</v>
      </c>
      <c r="H251" s="3">
        <v>3</v>
      </c>
      <c r="I251" s="3">
        <v>2</v>
      </c>
      <c r="J251" s="3">
        <v>3</v>
      </c>
      <c r="K251" s="3">
        <v>1</v>
      </c>
      <c r="L251" s="3">
        <v>2</v>
      </c>
      <c r="T251" s="3">
        <f t="shared" si="24"/>
        <v>2.5</v>
      </c>
    </row>
    <row r="252" spans="1:20" ht="75">
      <c r="A252" s="2" t="s">
        <v>405</v>
      </c>
      <c r="B252" s="8">
        <f t="shared" si="23"/>
        <v>36</v>
      </c>
      <c r="C252" s="3">
        <v>2</v>
      </c>
      <c r="D252" s="3">
        <v>3</v>
      </c>
      <c r="E252" s="3">
        <v>5</v>
      </c>
      <c r="F252" s="3">
        <v>3</v>
      </c>
      <c r="G252" s="3">
        <v>4</v>
      </c>
      <c r="H252" s="3">
        <v>2</v>
      </c>
      <c r="I252" s="3">
        <v>5</v>
      </c>
      <c r="J252" s="3">
        <v>2</v>
      </c>
      <c r="K252" s="3">
        <v>5</v>
      </c>
      <c r="L252" s="3">
        <v>5</v>
      </c>
      <c r="T252" s="3">
        <f t="shared" si="24"/>
        <v>3.6</v>
      </c>
    </row>
    <row r="253" spans="1:20">
      <c r="A253" s="7" t="s">
        <v>229</v>
      </c>
      <c r="C253" s="3" t="s">
        <v>72</v>
      </c>
      <c r="D253" s="3" t="s">
        <v>114</v>
      </c>
      <c r="E253" s="3" t="s">
        <v>98</v>
      </c>
      <c r="F253" s="3" t="s">
        <v>71</v>
      </c>
      <c r="G253" s="3" t="s">
        <v>802</v>
      </c>
      <c r="H253" s="3" t="s">
        <v>94</v>
      </c>
      <c r="I253" s="3" t="s">
        <v>83</v>
      </c>
      <c r="J253" s="3" t="s">
        <v>68</v>
      </c>
      <c r="K253" s="3" t="s">
        <v>522</v>
      </c>
      <c r="L253" s="3" t="s">
        <v>70</v>
      </c>
    </row>
    <row r="254" spans="1:20" ht="90">
      <c r="A254" s="2" t="s">
        <v>334</v>
      </c>
      <c r="B254" s="8">
        <f t="shared" si="23"/>
        <v>37</v>
      </c>
      <c r="C254" s="3">
        <v>4</v>
      </c>
      <c r="D254" s="3">
        <v>2</v>
      </c>
      <c r="E254" s="3">
        <v>3</v>
      </c>
      <c r="F254" s="3">
        <v>5</v>
      </c>
      <c r="G254" s="3">
        <v>1</v>
      </c>
      <c r="H254" s="3">
        <v>3</v>
      </c>
      <c r="I254" s="3">
        <v>5</v>
      </c>
      <c r="J254" s="3">
        <v>5</v>
      </c>
      <c r="K254" s="3">
        <v>4</v>
      </c>
      <c r="L254" s="3">
        <v>5</v>
      </c>
      <c r="T254" s="3">
        <f t="shared" si="24"/>
        <v>3.7</v>
      </c>
    </row>
    <row r="255" spans="1:20" ht="90">
      <c r="A255" s="1" t="s">
        <v>439</v>
      </c>
      <c r="B255" s="8">
        <f t="shared" si="23"/>
        <v>27</v>
      </c>
      <c r="C255" s="3">
        <v>3</v>
      </c>
      <c r="D255" s="3">
        <v>3</v>
      </c>
      <c r="E255" s="3">
        <v>2</v>
      </c>
      <c r="F255" s="3">
        <v>4</v>
      </c>
      <c r="G255" s="3">
        <v>2</v>
      </c>
      <c r="H255" s="3">
        <v>2</v>
      </c>
      <c r="I255" s="3">
        <v>2</v>
      </c>
      <c r="J255" s="3">
        <v>3</v>
      </c>
      <c r="K255" s="3">
        <v>3</v>
      </c>
      <c r="L255" s="3">
        <v>3</v>
      </c>
      <c r="T255" s="3">
        <f t="shared" si="24"/>
        <v>2.7</v>
      </c>
    </row>
    <row r="256" spans="1:20" ht="75">
      <c r="A256" s="2" t="s">
        <v>550</v>
      </c>
      <c r="B256" s="8">
        <f t="shared" si="23"/>
        <v>31</v>
      </c>
      <c r="C256" s="3">
        <v>5</v>
      </c>
      <c r="D256" s="3">
        <v>4</v>
      </c>
      <c r="E256" s="3">
        <v>1</v>
      </c>
      <c r="F256" s="3">
        <v>1</v>
      </c>
      <c r="G256" s="3">
        <v>4</v>
      </c>
      <c r="H256" s="3">
        <v>5</v>
      </c>
      <c r="I256" s="3">
        <v>1</v>
      </c>
      <c r="J256" s="3">
        <v>4</v>
      </c>
      <c r="K256" s="3">
        <v>2</v>
      </c>
      <c r="L256" s="3">
        <v>4</v>
      </c>
      <c r="T256" s="3">
        <f t="shared" si="24"/>
        <v>3.1</v>
      </c>
    </row>
    <row r="257" spans="1:20" ht="90">
      <c r="A257" s="2" t="s">
        <v>300</v>
      </c>
      <c r="B257" s="8">
        <f t="shared" si="23"/>
        <v>24</v>
      </c>
      <c r="C257" s="3">
        <v>1</v>
      </c>
      <c r="D257" s="3">
        <v>1</v>
      </c>
      <c r="E257" s="3">
        <v>4</v>
      </c>
      <c r="F257" s="3">
        <v>3</v>
      </c>
      <c r="G257" s="3">
        <v>3</v>
      </c>
      <c r="H257" s="3">
        <v>4</v>
      </c>
      <c r="I257" s="3">
        <v>4</v>
      </c>
      <c r="J257" s="3">
        <v>2</v>
      </c>
      <c r="K257" s="3">
        <v>1</v>
      </c>
      <c r="L257" s="3">
        <v>1</v>
      </c>
      <c r="T257" s="3">
        <f t="shared" si="24"/>
        <v>2.4</v>
      </c>
    </row>
    <row r="258" spans="1:20" ht="90">
      <c r="A258" s="2" t="s">
        <v>18</v>
      </c>
      <c r="B258" s="8">
        <f t="shared" si="23"/>
        <v>31</v>
      </c>
      <c r="C258" s="3">
        <v>2</v>
      </c>
      <c r="D258" s="3">
        <v>5</v>
      </c>
      <c r="E258" s="3">
        <v>5</v>
      </c>
      <c r="F258" s="3">
        <v>2</v>
      </c>
      <c r="G258" s="3">
        <v>5</v>
      </c>
      <c r="H258" s="3">
        <v>1</v>
      </c>
      <c r="I258" s="3">
        <v>3</v>
      </c>
      <c r="J258" s="3">
        <v>1</v>
      </c>
      <c r="K258" s="3">
        <v>5</v>
      </c>
      <c r="L258" s="3">
        <v>2</v>
      </c>
      <c r="T258" s="3">
        <f t="shared" si="24"/>
        <v>3.1</v>
      </c>
    </row>
    <row r="261" spans="1:20">
      <c r="A261" s="7" t="s">
        <v>785</v>
      </c>
      <c r="C261" s="3" t="s">
        <v>71</v>
      </c>
      <c r="D261" s="3" t="s">
        <v>98</v>
      </c>
      <c r="E261" s="3" t="s">
        <v>802</v>
      </c>
      <c r="F261" s="3" t="s">
        <v>83</v>
      </c>
      <c r="G261" s="3" t="s">
        <v>114</v>
      </c>
      <c r="H261" s="3" t="s">
        <v>68</v>
      </c>
      <c r="I261" s="3" t="s">
        <v>522</v>
      </c>
      <c r="J261" s="3" t="s">
        <v>883</v>
      </c>
      <c r="K261" s="3" t="s">
        <v>70</v>
      </c>
      <c r="L261" s="3" t="s">
        <v>432</v>
      </c>
      <c r="M261" s="3" t="s">
        <v>966</v>
      </c>
    </row>
    <row r="262" spans="1:20" ht="75">
      <c r="A262" s="2" t="s">
        <v>576</v>
      </c>
      <c r="B262" s="8">
        <f t="shared" ref="B262:B324" si="25">SUM(C262:R262)</f>
        <v>31</v>
      </c>
      <c r="C262" s="3">
        <v>4</v>
      </c>
      <c r="D262" s="3">
        <v>1</v>
      </c>
      <c r="E262" s="3">
        <v>1</v>
      </c>
      <c r="F262" s="3">
        <v>4</v>
      </c>
      <c r="G262" s="3">
        <v>3</v>
      </c>
      <c r="H262" s="3">
        <v>5</v>
      </c>
      <c r="I262" s="3">
        <v>1</v>
      </c>
      <c r="J262" s="3">
        <v>3</v>
      </c>
      <c r="K262" s="3">
        <v>1</v>
      </c>
      <c r="L262" s="3">
        <v>3</v>
      </c>
      <c r="M262" s="3">
        <v>5</v>
      </c>
      <c r="T262" s="3">
        <f t="shared" ref="T262:T324" si="26">AVERAGE(C262:R262)</f>
        <v>2.8181818181818183</v>
      </c>
    </row>
    <row r="263" spans="1:20" ht="60">
      <c r="A263" s="2" t="s">
        <v>420</v>
      </c>
      <c r="B263" s="8">
        <f t="shared" si="25"/>
        <v>46</v>
      </c>
      <c r="C263" s="3">
        <v>5</v>
      </c>
      <c r="D263" s="3">
        <v>4</v>
      </c>
      <c r="E263" s="3">
        <v>5</v>
      </c>
      <c r="F263" s="3">
        <v>5</v>
      </c>
      <c r="G263" s="3">
        <v>5</v>
      </c>
      <c r="H263" s="3">
        <v>2</v>
      </c>
      <c r="I263" s="3">
        <v>4</v>
      </c>
      <c r="J263" s="3">
        <v>5</v>
      </c>
      <c r="K263" s="3">
        <v>5</v>
      </c>
      <c r="L263" s="3">
        <v>5</v>
      </c>
      <c r="M263" s="3">
        <v>1</v>
      </c>
      <c r="T263" s="3">
        <f t="shared" si="26"/>
        <v>4.1818181818181817</v>
      </c>
    </row>
    <row r="264" spans="1:20" ht="75">
      <c r="A264" s="2" t="s">
        <v>438</v>
      </c>
      <c r="B264" s="8">
        <f t="shared" si="25"/>
        <v>27</v>
      </c>
      <c r="C264" s="3">
        <v>2</v>
      </c>
      <c r="D264" s="3">
        <v>3</v>
      </c>
      <c r="E264" s="3">
        <v>3</v>
      </c>
      <c r="F264" s="3">
        <v>2</v>
      </c>
      <c r="G264" s="3">
        <v>2</v>
      </c>
      <c r="H264" s="3">
        <v>4</v>
      </c>
      <c r="I264" s="3">
        <v>2</v>
      </c>
      <c r="J264" s="3">
        <v>1</v>
      </c>
      <c r="K264" s="3">
        <v>4</v>
      </c>
      <c r="L264" s="3">
        <v>1</v>
      </c>
      <c r="M264" s="3">
        <v>3</v>
      </c>
      <c r="T264" s="3">
        <f t="shared" si="26"/>
        <v>2.4545454545454546</v>
      </c>
    </row>
    <row r="265" spans="1:20" ht="90">
      <c r="A265" s="2" t="s">
        <v>675</v>
      </c>
      <c r="B265" s="8">
        <f t="shared" si="25"/>
        <v>25</v>
      </c>
      <c r="C265" s="3">
        <v>1</v>
      </c>
      <c r="D265" s="3">
        <v>2</v>
      </c>
      <c r="E265" s="3">
        <v>4</v>
      </c>
      <c r="F265" s="3">
        <v>1</v>
      </c>
      <c r="G265" s="3">
        <v>1</v>
      </c>
      <c r="H265" s="3">
        <v>1</v>
      </c>
      <c r="I265" s="3">
        <v>3</v>
      </c>
      <c r="J265" s="3">
        <v>4</v>
      </c>
      <c r="K265" s="3">
        <v>2</v>
      </c>
      <c r="L265" s="3">
        <v>4</v>
      </c>
      <c r="M265" s="3">
        <v>2</v>
      </c>
      <c r="T265" s="3">
        <f t="shared" si="26"/>
        <v>2.2727272727272729</v>
      </c>
    </row>
    <row r="266" spans="1:20" ht="60">
      <c r="A266" s="1" t="s">
        <v>562</v>
      </c>
      <c r="B266" s="8">
        <f t="shared" si="25"/>
        <v>36</v>
      </c>
      <c r="C266" s="3">
        <v>3</v>
      </c>
      <c r="D266" s="3">
        <v>5</v>
      </c>
      <c r="E266" s="3">
        <v>2</v>
      </c>
      <c r="F266" s="3">
        <v>3</v>
      </c>
      <c r="G266" s="3">
        <v>4</v>
      </c>
      <c r="H266" s="3">
        <v>3</v>
      </c>
      <c r="I266" s="3">
        <v>5</v>
      </c>
      <c r="J266" s="3">
        <v>2</v>
      </c>
      <c r="K266" s="3">
        <v>3</v>
      </c>
      <c r="L266" s="3">
        <v>2</v>
      </c>
      <c r="M266" s="3">
        <v>4</v>
      </c>
      <c r="T266" s="3">
        <f t="shared" si="26"/>
        <v>3.2727272727272729</v>
      </c>
    </row>
    <row r="267" spans="1:20">
      <c r="A267" s="7" t="s">
        <v>786</v>
      </c>
      <c r="C267" s="3" t="s">
        <v>71</v>
      </c>
      <c r="D267" s="3" t="s">
        <v>98</v>
      </c>
      <c r="E267" s="3" t="s">
        <v>83</v>
      </c>
      <c r="F267" s="3" t="s">
        <v>802</v>
      </c>
      <c r="G267" s="3" t="s">
        <v>100</v>
      </c>
      <c r="H267" s="3" t="s">
        <v>114</v>
      </c>
      <c r="I267" s="3" t="s">
        <v>68</v>
      </c>
      <c r="J267" s="3" t="s">
        <v>522</v>
      </c>
      <c r="K267" s="3" t="s">
        <v>883</v>
      </c>
      <c r="L267" s="3" t="s">
        <v>70</v>
      </c>
      <c r="M267" s="3" t="s">
        <v>432</v>
      </c>
    </row>
    <row r="268" spans="1:20" ht="60">
      <c r="A268" s="1" t="s">
        <v>912</v>
      </c>
      <c r="B268" s="8">
        <f t="shared" si="25"/>
        <v>19</v>
      </c>
      <c r="C268" s="3">
        <v>1</v>
      </c>
      <c r="D268" s="3">
        <v>1</v>
      </c>
      <c r="E268" s="3">
        <v>3</v>
      </c>
      <c r="F268" s="3">
        <v>2</v>
      </c>
      <c r="G268" s="3">
        <v>2</v>
      </c>
      <c r="H268" s="3">
        <v>1</v>
      </c>
      <c r="I268" s="3">
        <v>3</v>
      </c>
      <c r="J268" s="3">
        <v>1</v>
      </c>
      <c r="K268" s="3">
        <v>2</v>
      </c>
      <c r="L268" s="3">
        <v>2</v>
      </c>
      <c r="M268" s="3">
        <v>1</v>
      </c>
      <c r="T268" s="3">
        <f t="shared" si="26"/>
        <v>1.7272727272727273</v>
      </c>
    </row>
    <row r="269" spans="1:20" ht="75">
      <c r="A269" s="1" t="s">
        <v>107</v>
      </c>
      <c r="B269" s="8">
        <f t="shared" si="25"/>
        <v>21</v>
      </c>
      <c r="C269" s="3">
        <v>2</v>
      </c>
      <c r="D269" s="3">
        <v>3</v>
      </c>
      <c r="E269" s="3">
        <v>1</v>
      </c>
      <c r="F269" s="3">
        <v>1</v>
      </c>
      <c r="G269" s="3">
        <v>1</v>
      </c>
      <c r="H269" s="3">
        <v>2</v>
      </c>
      <c r="I269" s="3">
        <v>1</v>
      </c>
      <c r="J269" s="3">
        <v>3</v>
      </c>
      <c r="K269" s="3">
        <v>1</v>
      </c>
      <c r="L269" s="3">
        <v>3</v>
      </c>
      <c r="M269" s="3">
        <v>3</v>
      </c>
      <c r="T269" s="3">
        <f t="shared" si="26"/>
        <v>1.9090909090909092</v>
      </c>
    </row>
    <row r="270" spans="1:20" ht="75">
      <c r="A270" s="2" t="s">
        <v>913</v>
      </c>
      <c r="B270" s="8">
        <f t="shared" si="25"/>
        <v>50</v>
      </c>
      <c r="C270" s="3">
        <v>4</v>
      </c>
      <c r="D270" s="3">
        <v>4</v>
      </c>
      <c r="E270" s="3">
        <v>2</v>
      </c>
      <c r="F270" s="3">
        <v>5</v>
      </c>
      <c r="G270" s="3">
        <v>5</v>
      </c>
      <c r="H270" s="3">
        <v>5</v>
      </c>
      <c r="I270" s="3">
        <v>5</v>
      </c>
      <c r="J270" s="3">
        <v>5</v>
      </c>
      <c r="K270" s="3">
        <v>5</v>
      </c>
      <c r="L270" s="3">
        <v>5</v>
      </c>
      <c r="M270" s="3">
        <v>5</v>
      </c>
      <c r="T270" s="3">
        <f t="shared" si="26"/>
        <v>4.5454545454545459</v>
      </c>
    </row>
    <row r="271" spans="1:20" ht="75">
      <c r="A271" s="1" t="s">
        <v>243</v>
      </c>
      <c r="B271" s="8">
        <f t="shared" si="25"/>
        <v>32</v>
      </c>
      <c r="C271" s="3">
        <v>5</v>
      </c>
      <c r="D271" s="3">
        <v>2</v>
      </c>
      <c r="E271" s="3">
        <v>5</v>
      </c>
      <c r="F271" s="3">
        <v>4</v>
      </c>
      <c r="G271" s="3">
        <v>3</v>
      </c>
      <c r="H271" s="3">
        <v>3</v>
      </c>
      <c r="I271" s="3">
        <v>2</v>
      </c>
      <c r="J271" s="3">
        <v>2</v>
      </c>
      <c r="K271" s="3">
        <v>3</v>
      </c>
      <c r="L271" s="3">
        <v>1</v>
      </c>
      <c r="M271" s="3">
        <v>2</v>
      </c>
      <c r="T271" s="3">
        <f t="shared" si="26"/>
        <v>2.9090909090909092</v>
      </c>
    </row>
    <row r="272" spans="1:20" ht="90">
      <c r="A272" s="2" t="s">
        <v>140</v>
      </c>
      <c r="B272" s="8">
        <f t="shared" si="25"/>
        <v>43</v>
      </c>
      <c r="C272" s="3">
        <v>3</v>
      </c>
      <c r="D272" s="3">
        <v>5</v>
      </c>
      <c r="E272" s="3">
        <v>4</v>
      </c>
      <c r="F272" s="3">
        <v>3</v>
      </c>
      <c r="G272" s="3">
        <v>4</v>
      </c>
      <c r="H272" s="3">
        <v>4</v>
      </c>
      <c r="I272" s="3">
        <v>4</v>
      </c>
      <c r="J272" s="3">
        <v>4</v>
      </c>
      <c r="K272" s="3">
        <v>4</v>
      </c>
      <c r="L272" s="3">
        <v>4</v>
      </c>
      <c r="M272" s="3">
        <v>4</v>
      </c>
      <c r="T272" s="3">
        <f t="shared" si="26"/>
        <v>3.9090909090909092</v>
      </c>
    </row>
    <row r="273" spans="1:20">
      <c r="A273" s="7" t="s">
        <v>341</v>
      </c>
      <c r="C273" s="3" t="s">
        <v>71</v>
      </c>
      <c r="D273" s="3" t="s">
        <v>98</v>
      </c>
      <c r="E273" s="3" t="s">
        <v>83</v>
      </c>
      <c r="F273" s="3" t="s">
        <v>802</v>
      </c>
      <c r="G273" s="3" t="s">
        <v>100</v>
      </c>
      <c r="H273" s="3" t="s">
        <v>114</v>
      </c>
      <c r="I273" s="3" t="s">
        <v>68</v>
      </c>
      <c r="J273" s="3" t="s">
        <v>522</v>
      </c>
      <c r="K273" s="3" t="s">
        <v>883</v>
      </c>
      <c r="L273" s="3" t="s">
        <v>70</v>
      </c>
      <c r="M273" s="3" t="s">
        <v>432</v>
      </c>
    </row>
    <row r="274" spans="1:20" ht="75">
      <c r="A274" s="1" t="s">
        <v>992</v>
      </c>
      <c r="B274" s="8">
        <f t="shared" si="25"/>
        <v>25</v>
      </c>
      <c r="C274" s="3">
        <v>2</v>
      </c>
      <c r="D274" s="3">
        <v>2</v>
      </c>
      <c r="E274" s="3">
        <v>2</v>
      </c>
      <c r="F274" s="3">
        <v>2</v>
      </c>
      <c r="G274" s="3">
        <v>1</v>
      </c>
      <c r="H274" s="3">
        <v>2</v>
      </c>
      <c r="I274" s="3">
        <v>2</v>
      </c>
      <c r="J274" s="3">
        <v>4</v>
      </c>
      <c r="K274" s="3">
        <v>1</v>
      </c>
      <c r="L274" s="3">
        <v>5</v>
      </c>
      <c r="M274" s="3">
        <v>2</v>
      </c>
      <c r="T274" s="3">
        <f t="shared" si="26"/>
        <v>2.2727272727272729</v>
      </c>
    </row>
    <row r="275" spans="1:20" ht="60">
      <c r="A275" s="1" t="s">
        <v>418</v>
      </c>
      <c r="B275" s="8">
        <f t="shared" si="25"/>
        <v>45</v>
      </c>
      <c r="C275" s="3">
        <v>3</v>
      </c>
      <c r="D275" s="3">
        <v>5</v>
      </c>
      <c r="E275" s="3">
        <v>5</v>
      </c>
      <c r="F275" s="3">
        <v>5</v>
      </c>
      <c r="G275" s="3">
        <v>5</v>
      </c>
      <c r="H275" s="3">
        <v>3</v>
      </c>
      <c r="I275" s="3">
        <v>4</v>
      </c>
      <c r="J275" s="3">
        <v>5</v>
      </c>
      <c r="K275" s="3">
        <v>3</v>
      </c>
      <c r="L275" s="3">
        <v>4</v>
      </c>
      <c r="M275" s="3">
        <v>3</v>
      </c>
      <c r="T275" s="3">
        <f t="shared" si="26"/>
        <v>4.0909090909090908</v>
      </c>
    </row>
    <row r="276" spans="1:20" ht="60">
      <c r="A276" s="1" t="s">
        <v>255</v>
      </c>
      <c r="B276" s="8">
        <f t="shared" si="25"/>
        <v>27</v>
      </c>
      <c r="C276" s="3">
        <v>1</v>
      </c>
      <c r="D276" s="3">
        <v>3</v>
      </c>
      <c r="E276" s="3">
        <v>3</v>
      </c>
      <c r="F276" s="3">
        <v>3</v>
      </c>
      <c r="G276" s="3">
        <v>2</v>
      </c>
      <c r="H276" s="3">
        <v>1</v>
      </c>
      <c r="I276" s="3">
        <v>5</v>
      </c>
      <c r="J276" s="3">
        <v>1</v>
      </c>
      <c r="K276" s="3">
        <v>5</v>
      </c>
      <c r="L276" s="3">
        <v>2</v>
      </c>
      <c r="M276" s="3">
        <v>1</v>
      </c>
      <c r="T276" s="3">
        <f t="shared" si="26"/>
        <v>2.4545454545454546</v>
      </c>
    </row>
    <row r="277" spans="1:20" ht="90">
      <c r="A277" s="1" t="s">
        <v>291</v>
      </c>
      <c r="B277" s="8">
        <f t="shared" si="25"/>
        <v>32</v>
      </c>
      <c r="C277" s="3">
        <v>4</v>
      </c>
      <c r="D277" s="3">
        <v>4</v>
      </c>
      <c r="E277" s="3">
        <v>1</v>
      </c>
      <c r="F277" s="3">
        <v>1</v>
      </c>
      <c r="G277" s="3">
        <v>3</v>
      </c>
      <c r="H277" s="3">
        <v>5</v>
      </c>
      <c r="I277" s="3">
        <v>3</v>
      </c>
      <c r="J277" s="3">
        <v>3</v>
      </c>
      <c r="K277" s="3">
        <v>2</v>
      </c>
      <c r="L277" s="3">
        <v>1</v>
      </c>
      <c r="M277" s="3">
        <v>5</v>
      </c>
      <c r="T277" s="3">
        <f t="shared" si="26"/>
        <v>2.9090909090909092</v>
      </c>
    </row>
    <row r="278" spans="1:20" ht="60">
      <c r="A278" s="1" t="s">
        <v>993</v>
      </c>
      <c r="B278" s="8">
        <f t="shared" si="25"/>
        <v>36</v>
      </c>
      <c r="C278" s="3">
        <v>5</v>
      </c>
      <c r="D278" s="3">
        <v>1</v>
      </c>
      <c r="E278" s="3">
        <v>4</v>
      </c>
      <c r="F278" s="3">
        <v>4</v>
      </c>
      <c r="G278" s="3">
        <v>4</v>
      </c>
      <c r="H278" s="3">
        <v>4</v>
      </c>
      <c r="I278" s="3">
        <v>1</v>
      </c>
      <c r="J278" s="3">
        <v>2</v>
      </c>
      <c r="K278" s="3">
        <v>4</v>
      </c>
      <c r="L278" s="3">
        <v>3</v>
      </c>
      <c r="M278" s="3">
        <v>4</v>
      </c>
      <c r="T278" s="3">
        <f t="shared" si="26"/>
        <v>3.2727272727272729</v>
      </c>
    </row>
    <row r="279" spans="1:20">
      <c r="A279" s="7" t="s">
        <v>342</v>
      </c>
      <c r="C279" s="3" t="s">
        <v>71</v>
      </c>
      <c r="D279" s="3" t="s">
        <v>98</v>
      </c>
      <c r="E279" s="3" t="s">
        <v>83</v>
      </c>
      <c r="F279" s="3" t="s">
        <v>802</v>
      </c>
      <c r="G279" s="3" t="s">
        <v>100</v>
      </c>
      <c r="H279" s="3" t="s">
        <v>114</v>
      </c>
      <c r="I279" s="3" t="s">
        <v>68</v>
      </c>
      <c r="J279" s="3" t="s">
        <v>70</v>
      </c>
      <c r="K279" s="3" t="s">
        <v>432</v>
      </c>
      <c r="L279" s="3" t="s">
        <v>522</v>
      </c>
    </row>
    <row r="280" spans="1:20" ht="75">
      <c r="A280" s="1" t="s">
        <v>84</v>
      </c>
      <c r="B280" s="8">
        <f t="shared" si="25"/>
        <v>22</v>
      </c>
      <c r="C280" s="3">
        <v>4</v>
      </c>
      <c r="D280" s="3">
        <v>1</v>
      </c>
      <c r="E280" s="3">
        <v>2</v>
      </c>
      <c r="F280" s="3">
        <v>3</v>
      </c>
      <c r="G280" s="3">
        <v>1</v>
      </c>
      <c r="H280" s="3">
        <v>1</v>
      </c>
      <c r="I280" s="3">
        <v>4</v>
      </c>
      <c r="J280" s="3">
        <v>2</v>
      </c>
      <c r="K280" s="3">
        <v>2</v>
      </c>
      <c r="L280" s="3">
        <v>2</v>
      </c>
      <c r="T280" s="3">
        <f t="shared" si="26"/>
        <v>2.2000000000000002</v>
      </c>
    </row>
    <row r="281" spans="1:20" ht="75">
      <c r="A281" s="2" t="s">
        <v>355</v>
      </c>
      <c r="B281" s="8">
        <f t="shared" si="25"/>
        <v>32</v>
      </c>
      <c r="C281" s="3">
        <v>5</v>
      </c>
      <c r="D281" s="3">
        <v>5</v>
      </c>
      <c r="E281" s="3">
        <v>4</v>
      </c>
      <c r="F281" s="3">
        <v>2</v>
      </c>
      <c r="G281" s="3">
        <v>4</v>
      </c>
      <c r="H281" s="3">
        <v>3</v>
      </c>
      <c r="I281" s="3">
        <v>1</v>
      </c>
      <c r="J281" s="3">
        <v>1</v>
      </c>
      <c r="K281" s="3">
        <v>4</v>
      </c>
      <c r="L281" s="3">
        <v>3</v>
      </c>
      <c r="T281" s="3">
        <f t="shared" si="26"/>
        <v>3.2</v>
      </c>
    </row>
    <row r="282" spans="1:20" ht="75">
      <c r="A282" s="1" t="s">
        <v>686</v>
      </c>
      <c r="B282" s="8">
        <f t="shared" si="25"/>
        <v>43</v>
      </c>
      <c r="C282" s="3">
        <v>1</v>
      </c>
      <c r="D282" s="3">
        <v>2</v>
      </c>
      <c r="E282" s="3">
        <v>5</v>
      </c>
      <c r="F282" s="3">
        <v>5</v>
      </c>
      <c r="G282" s="3">
        <v>5</v>
      </c>
      <c r="H282" s="3">
        <v>5</v>
      </c>
      <c r="I282" s="3">
        <v>5</v>
      </c>
      <c r="J282" s="3">
        <v>5</v>
      </c>
      <c r="K282" s="3">
        <v>5</v>
      </c>
      <c r="L282" s="3">
        <v>5</v>
      </c>
      <c r="T282" s="3">
        <f t="shared" si="26"/>
        <v>4.3</v>
      </c>
    </row>
    <row r="283" spans="1:20" ht="75">
      <c r="A283" s="2" t="s">
        <v>616</v>
      </c>
      <c r="B283" s="8">
        <f t="shared" si="25"/>
        <v>30</v>
      </c>
      <c r="C283" s="3">
        <v>3</v>
      </c>
      <c r="D283" s="3">
        <v>4</v>
      </c>
      <c r="E283" s="3">
        <v>3</v>
      </c>
      <c r="F283" s="3">
        <v>4</v>
      </c>
      <c r="G283" s="3">
        <v>2</v>
      </c>
      <c r="H283" s="3">
        <v>4</v>
      </c>
      <c r="I283" s="3">
        <v>2</v>
      </c>
      <c r="J283" s="3">
        <v>4</v>
      </c>
      <c r="K283" s="3">
        <v>3</v>
      </c>
      <c r="L283" s="3">
        <v>1</v>
      </c>
      <c r="T283" s="3">
        <f t="shared" si="26"/>
        <v>3</v>
      </c>
    </row>
    <row r="284" spans="1:20" ht="90">
      <c r="A284" s="1" t="s">
        <v>240</v>
      </c>
      <c r="B284" s="8">
        <f t="shared" si="25"/>
        <v>23</v>
      </c>
      <c r="C284" s="3">
        <v>2</v>
      </c>
      <c r="D284" s="3">
        <v>3</v>
      </c>
      <c r="E284" s="3">
        <v>1</v>
      </c>
      <c r="F284" s="3">
        <v>1</v>
      </c>
      <c r="G284" s="3">
        <v>3</v>
      </c>
      <c r="H284" s="3">
        <v>2</v>
      </c>
      <c r="I284" s="3">
        <v>3</v>
      </c>
      <c r="J284" s="3">
        <v>3</v>
      </c>
      <c r="K284" s="3">
        <v>1</v>
      </c>
      <c r="L284" s="3">
        <v>4</v>
      </c>
      <c r="T284" s="3">
        <f t="shared" si="26"/>
        <v>2.2999999999999998</v>
      </c>
    </row>
    <row r="287" spans="1:20">
      <c r="A287" s="7" t="s">
        <v>343</v>
      </c>
      <c r="B287" s="8" t="s">
        <v>985</v>
      </c>
      <c r="C287" s="3" t="s">
        <v>71</v>
      </c>
      <c r="D287" s="3" t="s">
        <v>802</v>
      </c>
      <c r="E287" s="3" t="s">
        <v>100</v>
      </c>
      <c r="F287" s="3" t="s">
        <v>114</v>
      </c>
      <c r="G287" s="3" t="s">
        <v>98</v>
      </c>
      <c r="H287" s="3" t="s">
        <v>83</v>
      </c>
      <c r="I287" s="3" t="s">
        <v>68</v>
      </c>
      <c r="J287" s="3" t="s">
        <v>70</v>
      </c>
      <c r="K287" s="3" t="s">
        <v>432</v>
      </c>
      <c r="L287" s="3" t="s">
        <v>522</v>
      </c>
    </row>
    <row r="288" spans="1:20" ht="90">
      <c r="A288" s="2" t="s">
        <v>915</v>
      </c>
      <c r="B288" s="8">
        <f t="shared" si="25"/>
        <v>28</v>
      </c>
      <c r="C288" s="3">
        <v>1</v>
      </c>
      <c r="D288" s="3">
        <v>1</v>
      </c>
      <c r="E288" s="3">
        <v>3</v>
      </c>
      <c r="F288" s="3">
        <v>2</v>
      </c>
      <c r="G288" s="3">
        <v>4</v>
      </c>
      <c r="H288" s="3">
        <v>5</v>
      </c>
      <c r="I288" s="3">
        <v>4</v>
      </c>
      <c r="J288" s="3">
        <v>2</v>
      </c>
      <c r="K288" s="3">
        <v>3</v>
      </c>
      <c r="L288" s="3">
        <v>3</v>
      </c>
      <c r="T288" s="3">
        <f t="shared" si="26"/>
        <v>2.8</v>
      </c>
    </row>
    <row r="289" spans="1:20" ht="105">
      <c r="A289" s="2" t="s">
        <v>455</v>
      </c>
      <c r="B289" s="8">
        <f t="shared" si="25"/>
        <v>30</v>
      </c>
      <c r="C289" s="3">
        <v>4</v>
      </c>
      <c r="D289" s="3">
        <v>4</v>
      </c>
      <c r="E289" s="3">
        <v>1</v>
      </c>
      <c r="F289" s="3">
        <v>4</v>
      </c>
      <c r="G289" s="3">
        <v>3</v>
      </c>
      <c r="H289" s="3">
        <v>3</v>
      </c>
      <c r="I289" s="3">
        <v>5</v>
      </c>
      <c r="J289" s="3">
        <v>1</v>
      </c>
      <c r="K289" s="3">
        <v>1</v>
      </c>
      <c r="L289" s="3">
        <v>4</v>
      </c>
      <c r="T289" s="3">
        <f t="shared" si="26"/>
        <v>3</v>
      </c>
    </row>
    <row r="290" spans="1:20" ht="90">
      <c r="A290" s="2" t="s">
        <v>88</v>
      </c>
      <c r="B290" s="8">
        <f t="shared" si="25"/>
        <v>40</v>
      </c>
      <c r="C290" s="3">
        <v>5</v>
      </c>
      <c r="D290" s="3">
        <v>5</v>
      </c>
      <c r="E290" s="3">
        <v>5</v>
      </c>
      <c r="F290" s="3">
        <v>1</v>
      </c>
      <c r="G290" s="3">
        <v>5</v>
      </c>
      <c r="H290" s="3">
        <v>4</v>
      </c>
      <c r="I290" s="3">
        <v>3</v>
      </c>
      <c r="J290" s="3">
        <v>5</v>
      </c>
      <c r="K290" s="3">
        <v>5</v>
      </c>
      <c r="L290" s="3">
        <v>2</v>
      </c>
      <c r="T290" s="3">
        <f t="shared" si="26"/>
        <v>4</v>
      </c>
    </row>
    <row r="291" spans="1:20" ht="75">
      <c r="A291" s="2" t="s">
        <v>914</v>
      </c>
      <c r="B291" s="8">
        <f t="shared" si="25"/>
        <v>23</v>
      </c>
      <c r="C291" s="3">
        <v>2</v>
      </c>
      <c r="D291" s="3">
        <v>2</v>
      </c>
      <c r="E291" s="3">
        <v>2</v>
      </c>
      <c r="F291" s="3">
        <v>5</v>
      </c>
      <c r="G291" s="3">
        <v>2</v>
      </c>
      <c r="H291" s="3">
        <v>2</v>
      </c>
      <c r="I291" s="3">
        <v>1</v>
      </c>
      <c r="J291" s="3">
        <v>4</v>
      </c>
      <c r="K291" s="3">
        <v>2</v>
      </c>
      <c r="L291" s="3">
        <v>1</v>
      </c>
      <c r="T291" s="3">
        <f t="shared" si="26"/>
        <v>2.2999999999999998</v>
      </c>
    </row>
    <row r="292" spans="1:20" ht="75">
      <c r="A292" s="2" t="s">
        <v>442</v>
      </c>
      <c r="B292" s="8">
        <f t="shared" si="25"/>
        <v>29</v>
      </c>
      <c r="C292" s="3">
        <v>3</v>
      </c>
      <c r="D292" s="3">
        <v>3</v>
      </c>
      <c r="E292" s="3">
        <v>4</v>
      </c>
      <c r="F292" s="3">
        <v>3</v>
      </c>
      <c r="G292" s="3">
        <v>1</v>
      </c>
      <c r="H292" s="3">
        <v>1</v>
      </c>
      <c r="I292" s="3">
        <v>2</v>
      </c>
      <c r="J292" s="3">
        <v>3</v>
      </c>
      <c r="K292" s="3">
        <v>4</v>
      </c>
      <c r="L292" s="3">
        <v>5</v>
      </c>
      <c r="T292" s="3">
        <f t="shared" si="26"/>
        <v>2.9</v>
      </c>
    </row>
    <row r="293" spans="1:20">
      <c r="A293" s="7" t="s">
        <v>344</v>
      </c>
      <c r="C293" s="3" t="s">
        <v>71</v>
      </c>
      <c r="D293" s="3" t="s">
        <v>802</v>
      </c>
      <c r="E293" s="3" t="s">
        <v>114</v>
      </c>
      <c r="F293" s="3" t="s">
        <v>98</v>
      </c>
      <c r="G293" s="3" t="s">
        <v>68</v>
      </c>
      <c r="H293" s="3" t="s">
        <v>70</v>
      </c>
      <c r="I293" s="3" t="s">
        <v>431</v>
      </c>
      <c r="J293" s="3" t="s">
        <v>522</v>
      </c>
      <c r="K293" s="3" t="s">
        <v>83</v>
      </c>
    </row>
    <row r="294" spans="1:20" ht="75">
      <c r="A294" s="2" t="s">
        <v>194</v>
      </c>
      <c r="B294" s="8">
        <f t="shared" si="25"/>
        <v>29</v>
      </c>
      <c r="C294" s="3">
        <v>5</v>
      </c>
      <c r="D294" s="3">
        <v>3</v>
      </c>
      <c r="E294" s="3">
        <v>5</v>
      </c>
      <c r="F294" s="3">
        <v>3</v>
      </c>
      <c r="G294" s="3">
        <v>2</v>
      </c>
      <c r="H294" s="3">
        <v>3</v>
      </c>
      <c r="I294" s="3">
        <v>2</v>
      </c>
      <c r="J294" s="3">
        <v>5</v>
      </c>
      <c r="K294" s="3">
        <v>1</v>
      </c>
      <c r="T294" s="3">
        <f t="shared" si="26"/>
        <v>3.2222222222222223</v>
      </c>
    </row>
    <row r="295" spans="1:20" ht="90">
      <c r="A295" s="1" t="s">
        <v>233</v>
      </c>
      <c r="B295" s="8">
        <f t="shared" si="25"/>
        <v>38</v>
      </c>
      <c r="C295" s="3">
        <v>4</v>
      </c>
      <c r="D295" s="3">
        <v>4</v>
      </c>
      <c r="E295" s="3">
        <v>3</v>
      </c>
      <c r="F295" s="3">
        <v>5</v>
      </c>
      <c r="G295" s="3">
        <v>5</v>
      </c>
      <c r="H295" s="3">
        <v>4</v>
      </c>
      <c r="I295" s="3">
        <v>5</v>
      </c>
      <c r="J295" s="3">
        <v>4</v>
      </c>
      <c r="K295" s="3">
        <v>4</v>
      </c>
      <c r="T295" s="3">
        <f t="shared" si="26"/>
        <v>4.2222222222222223</v>
      </c>
    </row>
    <row r="296" spans="1:20" ht="90">
      <c r="A296" s="2" t="s">
        <v>723</v>
      </c>
      <c r="B296" s="8">
        <f t="shared" si="25"/>
        <v>22</v>
      </c>
      <c r="C296" s="3">
        <v>1</v>
      </c>
      <c r="D296" s="3">
        <v>5</v>
      </c>
      <c r="E296" s="3">
        <v>1</v>
      </c>
      <c r="F296" s="3">
        <v>2</v>
      </c>
      <c r="G296" s="3">
        <v>1</v>
      </c>
      <c r="H296" s="3">
        <v>5</v>
      </c>
      <c r="I296" s="3">
        <v>1</v>
      </c>
      <c r="J296" s="3">
        <v>1</v>
      </c>
      <c r="K296" s="3">
        <v>5</v>
      </c>
      <c r="T296" s="3">
        <f t="shared" si="26"/>
        <v>2.4444444444444446</v>
      </c>
    </row>
    <row r="297" spans="1:20" ht="75">
      <c r="A297" s="1" t="s">
        <v>309</v>
      </c>
      <c r="B297" s="8">
        <f t="shared" si="25"/>
        <v>26</v>
      </c>
      <c r="C297" s="3">
        <v>3</v>
      </c>
      <c r="D297" s="3">
        <v>2</v>
      </c>
      <c r="E297" s="3">
        <v>2</v>
      </c>
      <c r="F297" s="3">
        <v>4</v>
      </c>
      <c r="G297" s="3">
        <v>4</v>
      </c>
      <c r="H297" s="3">
        <v>2</v>
      </c>
      <c r="I297" s="3">
        <v>4</v>
      </c>
      <c r="J297" s="3">
        <v>3</v>
      </c>
      <c r="K297" s="3">
        <v>2</v>
      </c>
      <c r="T297" s="3">
        <f t="shared" si="26"/>
        <v>2.8888888888888888</v>
      </c>
    </row>
    <row r="298" spans="1:20" ht="75">
      <c r="A298" s="2" t="s">
        <v>403</v>
      </c>
      <c r="B298" s="8">
        <f t="shared" si="25"/>
        <v>20</v>
      </c>
      <c r="C298" s="3">
        <v>2</v>
      </c>
      <c r="D298" s="3">
        <v>1</v>
      </c>
      <c r="E298" s="3">
        <v>4</v>
      </c>
      <c r="F298" s="3">
        <v>1</v>
      </c>
      <c r="G298" s="3">
        <v>3</v>
      </c>
      <c r="H298" s="3">
        <v>1</v>
      </c>
      <c r="I298" s="3">
        <v>3</v>
      </c>
      <c r="J298" s="3">
        <v>2</v>
      </c>
      <c r="K298" s="3">
        <v>3</v>
      </c>
      <c r="T298" s="3">
        <f t="shared" si="26"/>
        <v>2.2222222222222223</v>
      </c>
    </row>
    <row r="299" spans="1:20">
      <c r="A299" s="7" t="s">
        <v>345</v>
      </c>
      <c r="C299" s="3" t="s">
        <v>71</v>
      </c>
      <c r="D299" s="3" t="s">
        <v>802</v>
      </c>
      <c r="E299" s="3" t="s">
        <v>100</v>
      </c>
      <c r="F299" s="3" t="s">
        <v>98</v>
      </c>
      <c r="G299" s="3" t="s">
        <v>114</v>
      </c>
      <c r="H299" s="3" t="s">
        <v>68</v>
      </c>
      <c r="I299" s="3" t="s">
        <v>70</v>
      </c>
      <c r="J299" s="3" t="s">
        <v>432</v>
      </c>
      <c r="K299" s="3" t="s">
        <v>522</v>
      </c>
      <c r="L299" s="3" t="s">
        <v>83</v>
      </c>
    </row>
    <row r="300" spans="1:20" ht="105">
      <c r="A300" s="2" t="s">
        <v>160</v>
      </c>
      <c r="B300" s="8">
        <f t="shared" si="25"/>
        <v>28</v>
      </c>
      <c r="C300" s="3">
        <v>1</v>
      </c>
      <c r="D300" s="3">
        <v>1</v>
      </c>
      <c r="E300" s="3">
        <v>5</v>
      </c>
      <c r="F300" s="3">
        <v>5</v>
      </c>
      <c r="G300" s="3">
        <v>3</v>
      </c>
      <c r="H300" s="3">
        <v>3</v>
      </c>
      <c r="I300" s="3">
        <v>4</v>
      </c>
      <c r="J300" s="3">
        <v>1</v>
      </c>
      <c r="K300" s="3">
        <v>4</v>
      </c>
      <c r="L300" s="3">
        <v>1</v>
      </c>
      <c r="T300" s="3">
        <f t="shared" si="26"/>
        <v>2.8</v>
      </c>
    </row>
    <row r="301" spans="1:20" ht="75">
      <c r="A301" s="1" t="s">
        <v>192</v>
      </c>
      <c r="B301" s="8">
        <f t="shared" si="25"/>
        <v>42</v>
      </c>
      <c r="C301" s="3">
        <v>5</v>
      </c>
      <c r="D301" s="3">
        <v>5</v>
      </c>
      <c r="E301" s="3">
        <v>3</v>
      </c>
      <c r="F301" s="3">
        <v>2</v>
      </c>
      <c r="G301" s="3">
        <v>4</v>
      </c>
      <c r="H301" s="3">
        <v>5</v>
      </c>
      <c r="I301" s="3">
        <v>5</v>
      </c>
      <c r="J301" s="3">
        <v>5</v>
      </c>
      <c r="K301" s="3">
        <v>5</v>
      </c>
      <c r="L301" s="3">
        <v>3</v>
      </c>
      <c r="T301" s="3">
        <f t="shared" si="26"/>
        <v>4.2</v>
      </c>
    </row>
    <row r="302" spans="1:20" ht="90">
      <c r="A302" s="2" t="s">
        <v>268</v>
      </c>
      <c r="B302" s="8">
        <f t="shared" si="25"/>
        <v>20</v>
      </c>
      <c r="C302" s="3">
        <v>4</v>
      </c>
      <c r="D302" s="3">
        <v>2</v>
      </c>
      <c r="E302" s="3">
        <v>2</v>
      </c>
      <c r="F302" s="3">
        <v>1</v>
      </c>
      <c r="G302" s="3">
        <v>1</v>
      </c>
      <c r="H302" s="3">
        <v>1</v>
      </c>
      <c r="I302" s="3">
        <v>2</v>
      </c>
      <c r="J302" s="3">
        <v>4</v>
      </c>
      <c r="K302" s="3">
        <v>1</v>
      </c>
      <c r="L302" s="3">
        <v>2</v>
      </c>
      <c r="T302" s="3">
        <f t="shared" si="26"/>
        <v>2</v>
      </c>
    </row>
    <row r="303" spans="1:20" ht="90">
      <c r="A303" s="1" t="s">
        <v>614</v>
      </c>
      <c r="B303" s="8">
        <f t="shared" si="25"/>
        <v>28</v>
      </c>
      <c r="C303" s="3">
        <v>3</v>
      </c>
      <c r="D303" s="3">
        <v>4</v>
      </c>
      <c r="E303" s="3">
        <v>1</v>
      </c>
      <c r="F303" s="3">
        <v>3</v>
      </c>
      <c r="G303" s="3">
        <v>2</v>
      </c>
      <c r="H303" s="3">
        <v>4</v>
      </c>
      <c r="I303" s="3">
        <v>1</v>
      </c>
      <c r="J303" s="3">
        <v>3</v>
      </c>
      <c r="K303" s="3">
        <v>2</v>
      </c>
      <c r="L303" s="3">
        <v>5</v>
      </c>
      <c r="T303" s="3">
        <f t="shared" si="26"/>
        <v>2.8</v>
      </c>
    </row>
    <row r="304" spans="1:20" ht="75">
      <c r="A304" s="1" t="s">
        <v>238</v>
      </c>
      <c r="B304" s="8">
        <f t="shared" si="25"/>
        <v>32</v>
      </c>
      <c r="C304" s="3">
        <v>2</v>
      </c>
      <c r="D304" s="3">
        <v>3</v>
      </c>
      <c r="E304" s="3">
        <v>4</v>
      </c>
      <c r="F304" s="3">
        <v>4</v>
      </c>
      <c r="G304" s="3">
        <v>5</v>
      </c>
      <c r="H304" s="3">
        <v>2</v>
      </c>
      <c r="I304" s="3">
        <v>3</v>
      </c>
      <c r="J304" s="3">
        <v>2</v>
      </c>
      <c r="K304" s="3">
        <v>3</v>
      </c>
      <c r="L304" s="3">
        <v>4</v>
      </c>
      <c r="T304" s="3">
        <f t="shared" si="26"/>
        <v>3.2</v>
      </c>
    </row>
    <row r="305" spans="1:20">
      <c r="A305" s="7" t="s">
        <v>346</v>
      </c>
      <c r="C305" s="3" t="s">
        <v>71</v>
      </c>
      <c r="D305" s="3" t="s">
        <v>802</v>
      </c>
      <c r="E305" s="3" t="s">
        <v>100</v>
      </c>
      <c r="F305" s="3" t="s">
        <v>98</v>
      </c>
      <c r="G305" s="3" t="s">
        <v>114</v>
      </c>
      <c r="H305" s="3" t="s">
        <v>68</v>
      </c>
      <c r="I305" s="3" t="s">
        <v>70</v>
      </c>
      <c r="J305" s="3" t="s">
        <v>432</v>
      </c>
      <c r="K305" s="3" t="s">
        <v>522</v>
      </c>
      <c r="L305" s="3" t="s">
        <v>83</v>
      </c>
    </row>
    <row r="306" spans="1:20" ht="75">
      <c r="A306" s="2" t="s">
        <v>252</v>
      </c>
      <c r="B306" s="8">
        <f t="shared" si="25"/>
        <v>25</v>
      </c>
      <c r="C306" s="3">
        <v>1</v>
      </c>
      <c r="D306" s="3">
        <v>2</v>
      </c>
      <c r="E306" s="3">
        <v>5</v>
      </c>
      <c r="F306" s="3">
        <v>5</v>
      </c>
      <c r="G306" s="3">
        <v>3</v>
      </c>
      <c r="H306" s="3">
        <v>1</v>
      </c>
      <c r="I306" s="3">
        <v>3</v>
      </c>
      <c r="J306" s="3">
        <v>2</v>
      </c>
      <c r="K306" s="3">
        <v>1</v>
      </c>
      <c r="L306" s="3">
        <v>2</v>
      </c>
      <c r="T306" s="3">
        <f t="shared" si="26"/>
        <v>2.5</v>
      </c>
    </row>
    <row r="307" spans="1:20" ht="75">
      <c r="A307" s="2" t="s">
        <v>752</v>
      </c>
      <c r="B307" s="8">
        <f t="shared" si="25"/>
        <v>28</v>
      </c>
      <c r="C307" s="3">
        <v>2</v>
      </c>
      <c r="D307" s="3">
        <v>1</v>
      </c>
      <c r="E307" s="3">
        <v>4</v>
      </c>
      <c r="F307" s="3">
        <v>2</v>
      </c>
      <c r="G307" s="3">
        <v>4</v>
      </c>
      <c r="H307" s="3">
        <v>4</v>
      </c>
      <c r="I307" s="3">
        <v>4</v>
      </c>
      <c r="J307" s="3">
        <v>1</v>
      </c>
      <c r="K307" s="3">
        <v>5</v>
      </c>
      <c r="L307" s="3">
        <v>1</v>
      </c>
      <c r="T307" s="3">
        <f t="shared" si="26"/>
        <v>2.8</v>
      </c>
    </row>
    <row r="308" spans="1:20" ht="90">
      <c r="A308" s="2" t="s">
        <v>151</v>
      </c>
      <c r="B308" s="8">
        <f t="shared" si="25"/>
        <v>27</v>
      </c>
      <c r="C308" s="3">
        <v>4</v>
      </c>
      <c r="D308" s="3">
        <v>3</v>
      </c>
      <c r="E308" s="3">
        <v>3</v>
      </c>
      <c r="F308" s="3">
        <v>1</v>
      </c>
      <c r="G308" s="3">
        <v>2</v>
      </c>
      <c r="H308" s="3">
        <v>3</v>
      </c>
      <c r="I308" s="3">
        <v>1</v>
      </c>
      <c r="J308" s="3">
        <v>3</v>
      </c>
      <c r="K308" s="3">
        <v>4</v>
      </c>
      <c r="L308" s="3">
        <v>3</v>
      </c>
      <c r="T308" s="3">
        <f t="shared" si="26"/>
        <v>2.7</v>
      </c>
    </row>
    <row r="309" spans="1:20" ht="90">
      <c r="A309" s="2" t="s">
        <v>374</v>
      </c>
      <c r="B309" s="8">
        <f t="shared" si="25"/>
        <v>27</v>
      </c>
      <c r="C309" s="3">
        <v>3</v>
      </c>
      <c r="D309" s="3">
        <v>4</v>
      </c>
      <c r="E309" s="3">
        <v>2</v>
      </c>
      <c r="F309" s="3">
        <v>3</v>
      </c>
      <c r="G309" s="3">
        <v>1</v>
      </c>
      <c r="H309" s="3">
        <v>2</v>
      </c>
      <c r="I309" s="3">
        <v>2</v>
      </c>
      <c r="J309" s="3">
        <v>4</v>
      </c>
      <c r="K309" s="3">
        <v>2</v>
      </c>
      <c r="L309" s="3">
        <v>4</v>
      </c>
      <c r="T309" s="3">
        <f t="shared" si="26"/>
        <v>2.7</v>
      </c>
    </row>
    <row r="310" spans="1:20" ht="75">
      <c r="A310" s="2" t="s">
        <v>524</v>
      </c>
      <c r="B310" s="8">
        <f t="shared" si="25"/>
        <v>43</v>
      </c>
      <c r="C310" s="3">
        <v>5</v>
      </c>
      <c r="D310" s="3">
        <v>5</v>
      </c>
      <c r="E310" s="3">
        <v>1</v>
      </c>
      <c r="F310" s="3">
        <v>4</v>
      </c>
      <c r="G310" s="3">
        <v>5</v>
      </c>
      <c r="H310" s="3">
        <v>5</v>
      </c>
      <c r="I310" s="3">
        <v>5</v>
      </c>
      <c r="J310" s="3">
        <v>5</v>
      </c>
      <c r="K310" s="3">
        <v>3</v>
      </c>
      <c r="L310" s="3">
        <v>5</v>
      </c>
      <c r="T310" s="3">
        <f t="shared" si="26"/>
        <v>4.3</v>
      </c>
    </row>
    <row r="313" spans="1:20">
      <c r="A313" s="7" t="s">
        <v>347</v>
      </c>
      <c r="C313" s="3" t="s">
        <v>114</v>
      </c>
      <c r="D313" s="3" t="s">
        <v>802</v>
      </c>
      <c r="E313" s="3" t="s">
        <v>71</v>
      </c>
      <c r="F313" s="3" t="s">
        <v>966</v>
      </c>
      <c r="G313" s="3" t="s">
        <v>83</v>
      </c>
      <c r="H313" s="3" t="s">
        <v>98</v>
      </c>
      <c r="I313" s="3" t="s">
        <v>522</v>
      </c>
      <c r="J313" s="3" t="s">
        <v>68</v>
      </c>
      <c r="K313" s="3" t="s">
        <v>70</v>
      </c>
      <c r="L313" s="3" t="s">
        <v>39</v>
      </c>
    </row>
    <row r="314" spans="1:20" ht="90">
      <c r="A314" s="2" t="s">
        <v>965</v>
      </c>
      <c r="B314" s="8">
        <f t="shared" si="25"/>
        <v>34</v>
      </c>
      <c r="C314" s="3">
        <v>5</v>
      </c>
      <c r="D314" s="3">
        <v>2</v>
      </c>
      <c r="E314" s="3">
        <v>3</v>
      </c>
      <c r="F314" s="3">
        <v>5</v>
      </c>
      <c r="G314" s="3">
        <v>3</v>
      </c>
      <c r="H314" s="3">
        <v>1</v>
      </c>
      <c r="I314" s="3">
        <v>5</v>
      </c>
      <c r="J314" s="3">
        <v>2</v>
      </c>
      <c r="K314" s="3">
        <v>5</v>
      </c>
      <c r="L314" s="3">
        <v>3</v>
      </c>
      <c r="T314" s="3">
        <f t="shared" si="26"/>
        <v>3.4</v>
      </c>
    </row>
    <row r="315" spans="1:20" ht="90">
      <c r="A315" s="2" t="s">
        <v>1012</v>
      </c>
      <c r="B315" s="8">
        <f t="shared" si="25"/>
        <v>33</v>
      </c>
      <c r="C315" s="3">
        <v>3</v>
      </c>
      <c r="D315" s="3">
        <v>5</v>
      </c>
      <c r="E315" s="3">
        <v>4</v>
      </c>
      <c r="F315" s="3">
        <v>3</v>
      </c>
      <c r="G315" s="3">
        <v>5</v>
      </c>
      <c r="H315" s="3">
        <v>3</v>
      </c>
      <c r="I315" s="3">
        <v>4</v>
      </c>
      <c r="J315" s="3">
        <v>3</v>
      </c>
      <c r="K315" s="3">
        <v>2</v>
      </c>
      <c r="L315" s="3">
        <v>1</v>
      </c>
      <c r="T315" s="3">
        <f t="shared" si="26"/>
        <v>3.3</v>
      </c>
    </row>
    <row r="316" spans="1:20" ht="75">
      <c r="A316" s="2" t="s">
        <v>938</v>
      </c>
      <c r="B316" s="8">
        <f t="shared" si="25"/>
        <v>34</v>
      </c>
      <c r="C316" s="3">
        <v>4</v>
      </c>
      <c r="D316" s="3">
        <v>4</v>
      </c>
      <c r="E316" s="3">
        <v>5</v>
      </c>
      <c r="F316" s="3">
        <v>2</v>
      </c>
      <c r="G316" s="3">
        <v>4</v>
      </c>
      <c r="H316" s="3">
        <v>2</v>
      </c>
      <c r="I316" s="3">
        <v>3</v>
      </c>
      <c r="J316" s="3">
        <v>4</v>
      </c>
      <c r="K316" s="3">
        <v>1</v>
      </c>
      <c r="L316" s="3">
        <v>5</v>
      </c>
      <c r="T316" s="3">
        <f t="shared" si="26"/>
        <v>3.4</v>
      </c>
    </row>
    <row r="317" spans="1:20" ht="90">
      <c r="A317" s="2" t="s">
        <v>939</v>
      </c>
      <c r="B317" s="8">
        <f t="shared" si="25"/>
        <v>27</v>
      </c>
      <c r="C317" s="3">
        <v>1</v>
      </c>
      <c r="D317" s="3">
        <v>1</v>
      </c>
      <c r="E317" s="3">
        <v>1</v>
      </c>
      <c r="F317" s="3">
        <v>4</v>
      </c>
      <c r="G317" s="3">
        <v>1</v>
      </c>
      <c r="H317" s="3">
        <v>5</v>
      </c>
      <c r="I317" s="3">
        <v>2</v>
      </c>
      <c r="J317" s="3">
        <v>5</v>
      </c>
      <c r="K317" s="3">
        <v>3</v>
      </c>
      <c r="L317" s="3">
        <v>4</v>
      </c>
      <c r="T317" s="3">
        <f t="shared" si="26"/>
        <v>2.7</v>
      </c>
    </row>
    <row r="318" spans="1:20" ht="60">
      <c r="A318" s="1" t="s">
        <v>940</v>
      </c>
      <c r="B318" s="8">
        <f t="shared" si="25"/>
        <v>22</v>
      </c>
      <c r="C318" s="3">
        <v>2</v>
      </c>
      <c r="D318" s="3">
        <v>3</v>
      </c>
      <c r="E318" s="3">
        <v>2</v>
      </c>
      <c r="F318" s="3">
        <v>1</v>
      </c>
      <c r="G318" s="3">
        <v>2</v>
      </c>
      <c r="H318" s="3">
        <v>4</v>
      </c>
      <c r="I318" s="3">
        <v>1</v>
      </c>
      <c r="J318" s="3">
        <v>1</v>
      </c>
      <c r="K318" s="3">
        <v>4</v>
      </c>
      <c r="L318" s="3">
        <v>2</v>
      </c>
      <c r="T318" s="3">
        <f t="shared" si="26"/>
        <v>2.2000000000000002</v>
      </c>
    </row>
    <row r="319" spans="1:20">
      <c r="A319" s="7" t="s">
        <v>348</v>
      </c>
      <c r="C319" s="3" t="s">
        <v>114</v>
      </c>
      <c r="D319" s="3" t="s">
        <v>71</v>
      </c>
      <c r="E319" s="3" t="s">
        <v>966</v>
      </c>
      <c r="F319" s="3" t="s">
        <v>83</v>
      </c>
      <c r="G319" s="3" t="s">
        <v>802</v>
      </c>
      <c r="H319" s="3" t="s">
        <v>98</v>
      </c>
      <c r="I319" s="3" t="s">
        <v>70</v>
      </c>
      <c r="J319" s="3" t="s">
        <v>68</v>
      </c>
      <c r="K319" s="3" t="s">
        <v>522</v>
      </c>
      <c r="L319" s="3" t="s">
        <v>39</v>
      </c>
    </row>
    <row r="320" spans="1:20" ht="75">
      <c r="A320" s="2" t="s">
        <v>941</v>
      </c>
      <c r="B320" s="8">
        <f t="shared" si="25"/>
        <v>20</v>
      </c>
      <c r="C320" s="3">
        <v>2</v>
      </c>
      <c r="D320" s="3">
        <v>1</v>
      </c>
      <c r="E320" s="3">
        <v>2</v>
      </c>
      <c r="F320" s="3">
        <v>2</v>
      </c>
      <c r="G320" s="3">
        <v>2</v>
      </c>
      <c r="H320" s="3">
        <v>3</v>
      </c>
      <c r="I320" s="3">
        <v>1</v>
      </c>
      <c r="J320" s="3">
        <v>3</v>
      </c>
      <c r="K320" s="3">
        <v>2</v>
      </c>
      <c r="L320" s="3">
        <v>2</v>
      </c>
      <c r="T320" s="3">
        <f t="shared" si="26"/>
        <v>2</v>
      </c>
    </row>
    <row r="321" spans="1:20" ht="75">
      <c r="A321" s="2" t="s">
        <v>942</v>
      </c>
      <c r="B321" s="8">
        <f t="shared" si="25"/>
        <v>25</v>
      </c>
      <c r="C321" s="3">
        <v>1</v>
      </c>
      <c r="D321" s="3">
        <v>5</v>
      </c>
      <c r="E321" s="3">
        <v>1</v>
      </c>
      <c r="F321" s="3">
        <v>4</v>
      </c>
      <c r="G321" s="3">
        <v>1</v>
      </c>
      <c r="H321" s="3">
        <v>1</v>
      </c>
      <c r="I321" s="3">
        <v>5</v>
      </c>
      <c r="J321" s="3">
        <v>5</v>
      </c>
      <c r="K321" s="3">
        <v>1</v>
      </c>
      <c r="L321" s="3">
        <v>1</v>
      </c>
      <c r="T321" s="3">
        <f t="shared" si="26"/>
        <v>2.5</v>
      </c>
    </row>
    <row r="322" spans="1:20" ht="75">
      <c r="A322" s="2" t="s">
        <v>943</v>
      </c>
      <c r="B322" s="8">
        <f t="shared" si="25"/>
        <v>37</v>
      </c>
      <c r="C322" s="3">
        <v>5</v>
      </c>
      <c r="D322" s="3">
        <v>4</v>
      </c>
      <c r="E322" s="3">
        <v>4</v>
      </c>
      <c r="F322" s="3">
        <v>3</v>
      </c>
      <c r="G322" s="3">
        <v>3</v>
      </c>
      <c r="H322" s="3">
        <v>2</v>
      </c>
      <c r="I322" s="3">
        <v>4</v>
      </c>
      <c r="J322" s="3">
        <v>2</v>
      </c>
      <c r="K322" s="3">
        <v>5</v>
      </c>
      <c r="L322" s="3">
        <v>5</v>
      </c>
      <c r="T322" s="3">
        <f t="shared" si="26"/>
        <v>3.7</v>
      </c>
    </row>
    <row r="323" spans="1:20" ht="90">
      <c r="A323" s="2" t="s">
        <v>944</v>
      </c>
      <c r="B323" s="8">
        <f t="shared" si="25"/>
        <v>29</v>
      </c>
      <c r="C323" s="3">
        <v>3</v>
      </c>
      <c r="D323" s="3">
        <v>3</v>
      </c>
      <c r="E323" s="3">
        <v>3</v>
      </c>
      <c r="F323" s="3">
        <v>1</v>
      </c>
      <c r="G323" s="3">
        <v>4</v>
      </c>
      <c r="H323" s="3">
        <v>4</v>
      </c>
      <c r="I323" s="3">
        <v>2</v>
      </c>
      <c r="J323" s="3">
        <v>1</v>
      </c>
      <c r="K323" s="3">
        <v>4</v>
      </c>
      <c r="L323" s="3">
        <v>4</v>
      </c>
      <c r="T323" s="3">
        <f t="shared" si="26"/>
        <v>2.9</v>
      </c>
    </row>
    <row r="324" spans="1:20" ht="75">
      <c r="A324" s="2" t="s">
        <v>961</v>
      </c>
      <c r="B324" s="8">
        <f t="shared" si="25"/>
        <v>38</v>
      </c>
      <c r="C324" s="3">
        <v>4</v>
      </c>
      <c r="D324" s="3">
        <v>1</v>
      </c>
      <c r="E324" s="3">
        <v>5</v>
      </c>
      <c r="F324" s="3">
        <v>5</v>
      </c>
      <c r="G324" s="3">
        <v>5</v>
      </c>
      <c r="H324" s="3">
        <v>5</v>
      </c>
      <c r="I324" s="3">
        <v>3</v>
      </c>
      <c r="J324" s="3">
        <v>4</v>
      </c>
      <c r="K324" s="3">
        <v>3</v>
      </c>
      <c r="L324" s="3">
        <v>3</v>
      </c>
      <c r="T324" s="3">
        <f t="shared" si="26"/>
        <v>3.8</v>
      </c>
    </row>
    <row r="325" spans="1:20">
      <c r="A325" s="7" t="s">
        <v>349</v>
      </c>
      <c r="C325" s="3" t="s">
        <v>114</v>
      </c>
      <c r="D325" s="3" t="s">
        <v>71</v>
      </c>
      <c r="E325" s="3" t="s">
        <v>966</v>
      </c>
      <c r="F325" s="3" t="s">
        <v>83</v>
      </c>
      <c r="G325" s="3" t="s">
        <v>98</v>
      </c>
      <c r="H325" s="3" t="s">
        <v>994</v>
      </c>
      <c r="I325" s="3" t="s">
        <v>70</v>
      </c>
      <c r="J325" s="3" t="s">
        <v>68</v>
      </c>
      <c r="K325" s="3" t="s">
        <v>522</v>
      </c>
      <c r="L325" s="3" t="s">
        <v>39</v>
      </c>
    </row>
    <row r="326" spans="1:20" ht="90">
      <c r="A326" s="2" t="s">
        <v>945</v>
      </c>
      <c r="B326" s="8">
        <f t="shared" ref="B326:B350" si="27">SUM(C326:R326)</f>
        <v>20</v>
      </c>
      <c r="C326" s="3">
        <v>2</v>
      </c>
      <c r="D326" s="3">
        <v>1</v>
      </c>
      <c r="E326" s="3">
        <v>3</v>
      </c>
      <c r="F326" s="3">
        <v>3</v>
      </c>
      <c r="G326" s="3">
        <v>1</v>
      </c>
      <c r="H326" s="3">
        <v>1</v>
      </c>
      <c r="I326" s="3">
        <v>1</v>
      </c>
      <c r="J326" s="3">
        <v>2</v>
      </c>
      <c r="K326" s="3">
        <v>1</v>
      </c>
      <c r="L326" s="3">
        <v>5</v>
      </c>
      <c r="T326" s="3">
        <f t="shared" ref="T326:T350" si="28">AVERAGE(C326:R326)</f>
        <v>2</v>
      </c>
    </row>
    <row r="327" spans="1:20" ht="75">
      <c r="A327" s="2" t="s">
        <v>946</v>
      </c>
      <c r="B327" s="8">
        <f t="shared" si="27"/>
        <v>32</v>
      </c>
      <c r="C327" s="3">
        <v>4</v>
      </c>
      <c r="D327" s="3">
        <v>4</v>
      </c>
      <c r="E327" s="3">
        <v>1</v>
      </c>
      <c r="F327" s="3">
        <v>4</v>
      </c>
      <c r="G327" s="3">
        <v>2</v>
      </c>
      <c r="H327" s="3">
        <v>2</v>
      </c>
      <c r="I327" s="3">
        <v>4</v>
      </c>
      <c r="J327" s="3">
        <v>3</v>
      </c>
      <c r="K327" s="3">
        <v>5</v>
      </c>
      <c r="L327" s="3">
        <v>3</v>
      </c>
      <c r="T327" s="3">
        <f t="shared" si="28"/>
        <v>3.2</v>
      </c>
    </row>
    <row r="328" spans="1:20" ht="60">
      <c r="A328" s="2" t="s">
        <v>947</v>
      </c>
      <c r="B328" s="8">
        <f t="shared" si="27"/>
        <v>26</v>
      </c>
      <c r="C328" s="3">
        <v>1</v>
      </c>
      <c r="D328" s="3">
        <v>2</v>
      </c>
      <c r="E328" s="3">
        <v>5</v>
      </c>
      <c r="F328" s="3">
        <v>2</v>
      </c>
      <c r="G328" s="3">
        <v>5</v>
      </c>
      <c r="H328" s="3">
        <v>3</v>
      </c>
      <c r="I328" s="3">
        <v>3</v>
      </c>
      <c r="J328" s="3">
        <v>1</v>
      </c>
      <c r="K328" s="3">
        <v>2</v>
      </c>
      <c r="L328" s="3">
        <v>2</v>
      </c>
      <c r="T328" s="3">
        <f t="shared" si="28"/>
        <v>2.6</v>
      </c>
    </row>
    <row r="329" spans="1:20" ht="75">
      <c r="A329" s="2" t="s">
        <v>962</v>
      </c>
      <c r="B329" s="8">
        <f t="shared" si="27"/>
        <v>32</v>
      </c>
      <c r="C329" s="3">
        <v>5</v>
      </c>
      <c r="D329" s="3">
        <v>5</v>
      </c>
      <c r="E329" s="3">
        <v>2</v>
      </c>
      <c r="F329" s="3">
        <v>1</v>
      </c>
      <c r="G329" s="3">
        <v>4</v>
      </c>
      <c r="H329" s="3">
        <v>5</v>
      </c>
      <c r="I329" s="3">
        <v>2</v>
      </c>
      <c r="J329" s="3">
        <v>4</v>
      </c>
      <c r="K329" s="3">
        <v>3</v>
      </c>
      <c r="L329" s="3">
        <v>1</v>
      </c>
      <c r="T329" s="3">
        <f t="shared" si="28"/>
        <v>3.2</v>
      </c>
    </row>
    <row r="330" spans="1:20" ht="75">
      <c r="A330" s="2" t="s">
        <v>948</v>
      </c>
      <c r="B330" s="8">
        <f t="shared" si="27"/>
        <v>40</v>
      </c>
      <c r="C330" s="3">
        <v>3</v>
      </c>
      <c r="D330" s="3">
        <v>3</v>
      </c>
      <c r="E330" s="3">
        <v>4</v>
      </c>
      <c r="F330" s="3">
        <v>5</v>
      </c>
      <c r="G330" s="3">
        <v>3</v>
      </c>
      <c r="H330" s="3">
        <v>4</v>
      </c>
      <c r="I330" s="3">
        <v>5</v>
      </c>
      <c r="J330" s="3">
        <v>5</v>
      </c>
      <c r="K330" s="3">
        <v>4</v>
      </c>
      <c r="L330" s="3">
        <v>4</v>
      </c>
      <c r="T330" s="3">
        <f t="shared" si="28"/>
        <v>4</v>
      </c>
    </row>
    <row r="331" spans="1:20">
      <c r="A331" s="7" t="s">
        <v>350</v>
      </c>
      <c r="C331" s="3" t="s">
        <v>71</v>
      </c>
      <c r="D331" s="3" t="s">
        <v>114</v>
      </c>
      <c r="E331" s="3" t="s">
        <v>966</v>
      </c>
      <c r="F331" s="3" t="s">
        <v>98</v>
      </c>
      <c r="G331" s="3" t="s">
        <v>83</v>
      </c>
      <c r="H331" s="3" t="s">
        <v>994</v>
      </c>
      <c r="I331" s="3" t="s">
        <v>70</v>
      </c>
      <c r="J331" s="3" t="s">
        <v>68</v>
      </c>
      <c r="K331" s="3" t="s">
        <v>522</v>
      </c>
      <c r="L331" s="3" t="s">
        <v>39</v>
      </c>
    </row>
    <row r="332" spans="1:20" ht="90">
      <c r="A332" s="1" t="s">
        <v>949</v>
      </c>
      <c r="B332" s="8">
        <f t="shared" si="27"/>
        <v>32</v>
      </c>
      <c r="C332" s="3">
        <v>1</v>
      </c>
      <c r="D332" s="3">
        <v>3</v>
      </c>
      <c r="E332" s="3">
        <v>4</v>
      </c>
      <c r="F332" s="3">
        <v>5</v>
      </c>
      <c r="G332" s="3">
        <v>1</v>
      </c>
      <c r="H332" s="3">
        <v>2</v>
      </c>
      <c r="I332" s="3">
        <v>4</v>
      </c>
      <c r="J332" s="3">
        <v>5</v>
      </c>
      <c r="K332" s="3">
        <v>4</v>
      </c>
      <c r="L332" s="3">
        <v>3</v>
      </c>
      <c r="T332" s="3">
        <f t="shared" si="28"/>
        <v>3.2</v>
      </c>
    </row>
    <row r="333" spans="1:20" ht="75">
      <c r="A333" s="1" t="s">
        <v>950</v>
      </c>
      <c r="B333" s="8">
        <f t="shared" si="27"/>
        <v>35</v>
      </c>
      <c r="C333" s="3">
        <v>4</v>
      </c>
      <c r="D333" s="3">
        <v>5</v>
      </c>
      <c r="E333" s="3">
        <v>3</v>
      </c>
      <c r="F333" s="3">
        <v>4</v>
      </c>
      <c r="G333" s="3">
        <v>2</v>
      </c>
      <c r="H333" s="3">
        <v>5</v>
      </c>
      <c r="I333" s="3">
        <v>2</v>
      </c>
      <c r="J333" s="3">
        <v>3</v>
      </c>
      <c r="K333" s="3">
        <v>5</v>
      </c>
      <c r="L333" s="3">
        <v>2</v>
      </c>
      <c r="T333" s="3">
        <f t="shared" si="28"/>
        <v>3.5</v>
      </c>
    </row>
    <row r="334" spans="1:20" ht="90">
      <c r="A334" s="2" t="s">
        <v>1013</v>
      </c>
      <c r="B334" s="8">
        <f t="shared" si="27"/>
        <v>19</v>
      </c>
      <c r="C334" s="3">
        <v>5</v>
      </c>
      <c r="D334" s="3">
        <v>1</v>
      </c>
      <c r="E334" s="3">
        <v>2</v>
      </c>
      <c r="F334" s="3">
        <v>1</v>
      </c>
      <c r="G334" s="3">
        <v>5</v>
      </c>
      <c r="H334" s="3">
        <v>1</v>
      </c>
      <c r="I334" s="3">
        <v>1</v>
      </c>
      <c r="J334" s="3">
        <v>1</v>
      </c>
      <c r="K334" s="3">
        <v>1</v>
      </c>
      <c r="L334" s="3">
        <v>1</v>
      </c>
      <c r="T334" s="3">
        <f t="shared" si="28"/>
        <v>1.9</v>
      </c>
    </row>
    <row r="335" spans="1:20" ht="90">
      <c r="A335" s="1" t="s">
        <v>951</v>
      </c>
      <c r="B335" s="8">
        <f t="shared" si="27"/>
        <v>31</v>
      </c>
      <c r="C335" s="3">
        <v>3</v>
      </c>
      <c r="D335" s="3">
        <v>2</v>
      </c>
      <c r="E335" s="3">
        <v>1</v>
      </c>
      <c r="F335" s="3">
        <v>3</v>
      </c>
      <c r="G335" s="3">
        <v>4</v>
      </c>
      <c r="H335" s="3">
        <v>4</v>
      </c>
      <c r="I335" s="3">
        <v>3</v>
      </c>
      <c r="J335" s="3">
        <v>4</v>
      </c>
      <c r="K335" s="3">
        <v>2</v>
      </c>
      <c r="L335" s="3">
        <v>5</v>
      </c>
      <c r="T335" s="3">
        <f t="shared" si="28"/>
        <v>3.1</v>
      </c>
    </row>
    <row r="336" spans="1:20" ht="90">
      <c r="A336" s="2" t="s">
        <v>952</v>
      </c>
      <c r="B336" s="8">
        <f t="shared" si="27"/>
        <v>33</v>
      </c>
      <c r="C336" s="3">
        <v>2</v>
      </c>
      <c r="D336" s="3">
        <v>4</v>
      </c>
      <c r="E336" s="3">
        <v>5</v>
      </c>
      <c r="F336" s="3">
        <v>2</v>
      </c>
      <c r="G336" s="3">
        <v>3</v>
      </c>
      <c r="H336" s="3">
        <v>3</v>
      </c>
      <c r="I336" s="3">
        <v>5</v>
      </c>
      <c r="J336" s="3">
        <v>2</v>
      </c>
      <c r="K336" s="3">
        <v>3</v>
      </c>
      <c r="L336" s="3">
        <v>4</v>
      </c>
      <c r="T336" s="3">
        <f t="shared" si="28"/>
        <v>3.3</v>
      </c>
    </row>
    <row r="339" spans="1:20">
      <c r="A339" s="7" t="s">
        <v>351</v>
      </c>
      <c r="C339" s="3" t="s">
        <v>114</v>
      </c>
      <c r="D339" s="3" t="s">
        <v>71</v>
      </c>
      <c r="E339" s="3" t="s">
        <v>966</v>
      </c>
      <c r="F339" s="3" t="s">
        <v>83</v>
      </c>
      <c r="G339" s="3" t="s">
        <v>98</v>
      </c>
      <c r="H339" s="3" t="s">
        <v>849</v>
      </c>
      <c r="I339" s="3" t="s">
        <v>68</v>
      </c>
      <c r="J339" s="3" t="s">
        <v>522</v>
      </c>
      <c r="K339" s="3" t="s">
        <v>39</v>
      </c>
    </row>
    <row r="340" spans="1:20" ht="90">
      <c r="A340" s="2" t="s">
        <v>953</v>
      </c>
      <c r="B340" s="8">
        <f t="shared" si="27"/>
        <v>24</v>
      </c>
      <c r="C340" s="3">
        <v>4</v>
      </c>
      <c r="D340" s="3">
        <v>2</v>
      </c>
      <c r="E340" s="3">
        <v>2</v>
      </c>
      <c r="F340" s="3">
        <v>1</v>
      </c>
      <c r="G340" s="3">
        <v>5</v>
      </c>
      <c r="H340" s="3">
        <v>1</v>
      </c>
      <c r="I340" s="3">
        <v>2</v>
      </c>
      <c r="J340" s="3">
        <v>5</v>
      </c>
      <c r="K340" s="3">
        <v>2</v>
      </c>
      <c r="T340" s="3">
        <f t="shared" si="28"/>
        <v>2.6666666666666665</v>
      </c>
    </row>
    <row r="341" spans="1:20" ht="90">
      <c r="A341" s="2" t="s">
        <v>954</v>
      </c>
      <c r="B341" s="8">
        <f t="shared" si="27"/>
        <v>22</v>
      </c>
      <c r="C341" s="3">
        <v>3</v>
      </c>
      <c r="D341" s="3">
        <v>1</v>
      </c>
      <c r="E341" s="3">
        <v>4</v>
      </c>
      <c r="F341" s="3">
        <v>2</v>
      </c>
      <c r="G341" s="3">
        <v>2</v>
      </c>
      <c r="H341" s="3">
        <v>2</v>
      </c>
      <c r="I341" s="3">
        <v>4</v>
      </c>
      <c r="J341" s="3">
        <v>3</v>
      </c>
      <c r="K341" s="3">
        <v>1</v>
      </c>
      <c r="T341" s="3">
        <f t="shared" si="28"/>
        <v>2.4444444444444446</v>
      </c>
    </row>
    <row r="342" spans="1:20" ht="90">
      <c r="A342" s="1" t="s">
        <v>955</v>
      </c>
      <c r="B342" s="8">
        <f t="shared" si="27"/>
        <v>29</v>
      </c>
      <c r="C342" s="3">
        <v>1</v>
      </c>
      <c r="D342" s="3">
        <v>3</v>
      </c>
      <c r="E342" s="3">
        <v>3</v>
      </c>
      <c r="F342" s="3">
        <v>5</v>
      </c>
      <c r="G342" s="3">
        <v>3</v>
      </c>
      <c r="H342" s="3">
        <v>5</v>
      </c>
      <c r="I342" s="3">
        <v>5</v>
      </c>
      <c r="J342" s="3">
        <v>1</v>
      </c>
      <c r="K342" s="3">
        <v>3</v>
      </c>
      <c r="T342" s="3">
        <f t="shared" si="28"/>
        <v>3.2222222222222223</v>
      </c>
    </row>
    <row r="343" spans="1:20" ht="90">
      <c r="A343" s="2" t="s">
        <v>956</v>
      </c>
      <c r="B343" s="8">
        <f t="shared" si="27"/>
        <v>21</v>
      </c>
      <c r="C343" s="3">
        <v>2</v>
      </c>
      <c r="D343" s="3">
        <v>4</v>
      </c>
      <c r="E343" s="3">
        <v>1</v>
      </c>
      <c r="F343" s="3">
        <v>3</v>
      </c>
      <c r="G343" s="3">
        <v>1</v>
      </c>
      <c r="H343" s="3">
        <v>3</v>
      </c>
      <c r="I343" s="3">
        <v>1</v>
      </c>
      <c r="J343" s="3">
        <v>2</v>
      </c>
      <c r="K343" s="3">
        <v>4</v>
      </c>
      <c r="T343" s="3">
        <f t="shared" si="28"/>
        <v>2.3333333333333335</v>
      </c>
    </row>
    <row r="344" spans="1:20" ht="105">
      <c r="A344" s="2" t="s">
        <v>957</v>
      </c>
      <c r="B344" s="8">
        <f t="shared" si="27"/>
        <v>39</v>
      </c>
      <c r="C344" s="3">
        <v>5</v>
      </c>
      <c r="D344" s="3">
        <v>5</v>
      </c>
      <c r="E344" s="3">
        <v>5</v>
      </c>
      <c r="F344" s="3">
        <v>4</v>
      </c>
      <c r="G344" s="3">
        <v>4</v>
      </c>
      <c r="H344" s="3">
        <v>4</v>
      </c>
      <c r="I344" s="3">
        <v>3</v>
      </c>
      <c r="J344" s="3">
        <v>4</v>
      </c>
      <c r="K344" s="3">
        <v>5</v>
      </c>
      <c r="T344" s="3">
        <f t="shared" si="28"/>
        <v>4.333333333333333</v>
      </c>
    </row>
    <row r="345" spans="1:20">
      <c r="A345" s="7" t="s">
        <v>352</v>
      </c>
      <c r="C345" s="3" t="s">
        <v>71</v>
      </c>
      <c r="D345" s="3" t="s">
        <v>114</v>
      </c>
      <c r="E345" s="3" t="s">
        <v>966</v>
      </c>
      <c r="F345" s="3" t="s">
        <v>98</v>
      </c>
      <c r="G345" s="3" t="s">
        <v>83</v>
      </c>
      <c r="H345" s="3" t="s">
        <v>68</v>
      </c>
      <c r="I345" s="3" t="s">
        <v>849</v>
      </c>
      <c r="J345" s="3" t="s">
        <v>522</v>
      </c>
      <c r="K345" s="3" t="s">
        <v>39</v>
      </c>
    </row>
    <row r="346" spans="1:20" ht="75">
      <c r="A346" s="2" t="s">
        <v>963</v>
      </c>
      <c r="B346" s="8">
        <f t="shared" si="27"/>
        <v>36</v>
      </c>
      <c r="C346" s="3">
        <v>5</v>
      </c>
      <c r="D346" s="3">
        <v>4</v>
      </c>
      <c r="E346" s="3">
        <v>1</v>
      </c>
      <c r="F346" s="3">
        <v>5</v>
      </c>
      <c r="G346" s="3">
        <v>3</v>
      </c>
      <c r="H346" s="3">
        <v>5</v>
      </c>
      <c r="I346" s="3">
        <v>5</v>
      </c>
      <c r="J346" s="3">
        <v>5</v>
      </c>
      <c r="K346" s="3">
        <v>3</v>
      </c>
      <c r="T346" s="3">
        <f t="shared" si="28"/>
        <v>4</v>
      </c>
    </row>
    <row r="347" spans="1:20" ht="60">
      <c r="A347" s="1" t="s">
        <v>964</v>
      </c>
      <c r="B347" s="8">
        <f t="shared" si="27"/>
        <v>27</v>
      </c>
      <c r="C347" s="3">
        <v>1</v>
      </c>
      <c r="D347" s="3">
        <v>2</v>
      </c>
      <c r="E347" s="3">
        <v>4</v>
      </c>
      <c r="F347" s="3">
        <v>2</v>
      </c>
      <c r="G347" s="3">
        <v>4</v>
      </c>
      <c r="H347" s="3">
        <v>3</v>
      </c>
      <c r="I347" s="3">
        <v>3</v>
      </c>
      <c r="J347" s="3">
        <v>4</v>
      </c>
      <c r="K347" s="3">
        <v>4</v>
      </c>
      <c r="T347" s="3">
        <f t="shared" si="28"/>
        <v>3</v>
      </c>
    </row>
    <row r="348" spans="1:20" ht="75">
      <c r="A348" s="1" t="s">
        <v>958</v>
      </c>
      <c r="B348" s="8">
        <f t="shared" si="27"/>
        <v>26</v>
      </c>
      <c r="C348" s="3">
        <v>3</v>
      </c>
      <c r="D348" s="3">
        <v>5</v>
      </c>
      <c r="E348" s="3">
        <v>5</v>
      </c>
      <c r="F348" s="3">
        <v>1</v>
      </c>
      <c r="G348" s="3">
        <v>5</v>
      </c>
      <c r="H348" s="3">
        <v>1</v>
      </c>
      <c r="I348" s="3">
        <v>1</v>
      </c>
      <c r="J348" s="3">
        <v>3</v>
      </c>
      <c r="K348" s="3">
        <v>2</v>
      </c>
      <c r="T348" s="3">
        <f t="shared" si="28"/>
        <v>2.8888888888888888</v>
      </c>
    </row>
    <row r="349" spans="1:20" ht="90">
      <c r="A349" s="1" t="s">
        <v>959</v>
      </c>
      <c r="B349" s="8">
        <f t="shared" si="27"/>
        <v>24</v>
      </c>
      <c r="C349" s="3">
        <v>2</v>
      </c>
      <c r="D349" s="3">
        <v>3</v>
      </c>
      <c r="E349" s="3">
        <v>2</v>
      </c>
      <c r="F349" s="3">
        <v>3</v>
      </c>
      <c r="G349" s="3">
        <v>1</v>
      </c>
      <c r="H349" s="3">
        <v>4</v>
      </c>
      <c r="I349" s="3">
        <v>2</v>
      </c>
      <c r="J349" s="3">
        <v>2</v>
      </c>
      <c r="K349" s="3">
        <v>5</v>
      </c>
      <c r="T349" s="3">
        <f t="shared" si="28"/>
        <v>2.6666666666666665</v>
      </c>
    </row>
    <row r="350" spans="1:20" ht="75">
      <c r="A350" s="2" t="s">
        <v>960</v>
      </c>
      <c r="B350" s="8">
        <f t="shared" si="27"/>
        <v>22</v>
      </c>
      <c r="C350" s="3">
        <v>4</v>
      </c>
      <c r="D350" s="3">
        <v>1</v>
      </c>
      <c r="E350" s="3">
        <v>3</v>
      </c>
      <c r="F350" s="3">
        <v>4</v>
      </c>
      <c r="G350" s="3">
        <v>2</v>
      </c>
      <c r="H350" s="3">
        <v>2</v>
      </c>
      <c r="I350" s="3">
        <v>4</v>
      </c>
      <c r="J350" s="3">
        <v>1</v>
      </c>
      <c r="K350" s="3">
        <v>1</v>
      </c>
      <c r="T350" s="3">
        <f t="shared" si="28"/>
        <v>2.4444444444444446</v>
      </c>
    </row>
    <row r="355" spans="1:12">
      <c r="A355" s="7" t="s">
        <v>698</v>
      </c>
      <c r="C355" s="3" t="s">
        <v>39</v>
      </c>
      <c r="D355" s="3" t="s">
        <v>71</v>
      </c>
      <c r="E355" s="3" t="s">
        <v>522</v>
      </c>
      <c r="F355" s="3" t="s">
        <v>966</v>
      </c>
      <c r="G355" s="3" t="s">
        <v>98</v>
      </c>
      <c r="H355" s="3" t="s">
        <v>83</v>
      </c>
      <c r="I355" s="3" t="s">
        <v>802</v>
      </c>
      <c r="J355" s="3" t="s">
        <v>70</v>
      </c>
      <c r="K355" s="3" t="s">
        <v>114</v>
      </c>
      <c r="L355" s="3" t="s">
        <v>68</v>
      </c>
    </row>
    <row r="356" spans="1:12" ht="60">
      <c r="A356" s="1" t="s">
        <v>800</v>
      </c>
      <c r="B356" s="8">
        <f t="shared" ref="B356:B365" si="29">SUM(C356:R356)</f>
        <v>59</v>
      </c>
      <c r="C356" s="3">
        <v>1</v>
      </c>
      <c r="D356" s="3">
        <v>2</v>
      </c>
      <c r="E356" s="3">
        <v>10</v>
      </c>
      <c r="F356" s="3">
        <v>8</v>
      </c>
      <c r="G356" s="3">
        <v>7</v>
      </c>
      <c r="H356" s="3">
        <v>2</v>
      </c>
      <c r="I356" s="3">
        <v>6</v>
      </c>
      <c r="J356" s="3">
        <v>9</v>
      </c>
      <c r="K356" s="3">
        <v>8</v>
      </c>
      <c r="L356" s="3">
        <v>6</v>
      </c>
    </row>
    <row r="357" spans="1:12" ht="60">
      <c r="A357" s="2" t="s">
        <v>410</v>
      </c>
      <c r="B357" s="8">
        <f t="shared" si="29"/>
        <v>47</v>
      </c>
      <c r="C357" s="3">
        <v>7</v>
      </c>
      <c r="D357" s="3">
        <v>5</v>
      </c>
      <c r="E357" s="3">
        <v>4</v>
      </c>
      <c r="F357" s="3">
        <v>4</v>
      </c>
      <c r="G357" s="3">
        <v>9</v>
      </c>
      <c r="H357" s="3">
        <v>1</v>
      </c>
      <c r="I357" s="3">
        <v>1</v>
      </c>
      <c r="J357" s="3">
        <v>10</v>
      </c>
      <c r="K357" s="3">
        <v>5</v>
      </c>
      <c r="L357" s="3">
        <v>1</v>
      </c>
    </row>
    <row r="358" spans="1:12" ht="75">
      <c r="A358" s="1" t="s">
        <v>198</v>
      </c>
      <c r="B358" s="8">
        <f t="shared" si="29"/>
        <v>68</v>
      </c>
      <c r="C358" s="3">
        <v>4</v>
      </c>
      <c r="D358" s="3">
        <v>10</v>
      </c>
      <c r="E358" s="3">
        <v>6</v>
      </c>
      <c r="F358" s="3">
        <v>9</v>
      </c>
      <c r="G358" s="3">
        <v>5</v>
      </c>
      <c r="H358" s="3">
        <v>7</v>
      </c>
      <c r="I358" s="3">
        <v>7</v>
      </c>
      <c r="J358" s="3">
        <v>6</v>
      </c>
      <c r="K358" s="3">
        <v>10</v>
      </c>
      <c r="L358" s="3">
        <v>4</v>
      </c>
    </row>
    <row r="359" spans="1:12" ht="75">
      <c r="A359" s="1" t="s">
        <v>523</v>
      </c>
      <c r="B359" s="8">
        <f t="shared" si="29"/>
        <v>66</v>
      </c>
      <c r="C359" s="3">
        <v>5</v>
      </c>
      <c r="D359" s="3">
        <v>7</v>
      </c>
      <c r="E359" s="3">
        <v>8</v>
      </c>
      <c r="F359" s="3">
        <v>10</v>
      </c>
      <c r="G359" s="3">
        <v>4</v>
      </c>
      <c r="H359" s="3">
        <v>10</v>
      </c>
      <c r="I359" s="3">
        <v>9</v>
      </c>
      <c r="J359" s="3">
        <v>2</v>
      </c>
      <c r="K359" s="3">
        <v>4</v>
      </c>
      <c r="L359" s="3">
        <v>7</v>
      </c>
    </row>
    <row r="360" spans="1:12" ht="75">
      <c r="A360" s="2" t="s">
        <v>471</v>
      </c>
      <c r="B360" s="8">
        <f t="shared" si="29"/>
        <v>66</v>
      </c>
      <c r="C360" s="3">
        <v>10</v>
      </c>
      <c r="D360" s="3">
        <v>9</v>
      </c>
      <c r="E360" s="3">
        <v>5</v>
      </c>
      <c r="F360" s="3">
        <v>7</v>
      </c>
      <c r="G360" s="3">
        <v>3</v>
      </c>
      <c r="H360" s="3">
        <v>9</v>
      </c>
      <c r="I360" s="3">
        <v>8</v>
      </c>
      <c r="J360" s="3">
        <v>1</v>
      </c>
      <c r="K360" s="3">
        <v>6</v>
      </c>
      <c r="L360" s="3">
        <v>8</v>
      </c>
    </row>
    <row r="361" spans="1:12" ht="75">
      <c r="A361" s="2" t="s">
        <v>707</v>
      </c>
      <c r="B361" s="8">
        <f t="shared" si="29"/>
        <v>54</v>
      </c>
      <c r="C361" s="3">
        <v>3</v>
      </c>
      <c r="D361" s="3">
        <v>1</v>
      </c>
      <c r="E361" s="3">
        <v>9</v>
      </c>
      <c r="F361" s="3">
        <v>6</v>
      </c>
      <c r="G361" s="3">
        <v>1</v>
      </c>
      <c r="H361" s="3">
        <v>5</v>
      </c>
      <c r="I361" s="3">
        <v>10</v>
      </c>
      <c r="J361" s="3">
        <v>8</v>
      </c>
      <c r="K361" s="3">
        <v>9</v>
      </c>
      <c r="L361" s="3">
        <v>2</v>
      </c>
    </row>
    <row r="362" spans="1:12" ht="90">
      <c r="A362" s="2" t="s">
        <v>156</v>
      </c>
      <c r="B362" s="8">
        <f t="shared" si="29"/>
        <v>57</v>
      </c>
      <c r="C362" s="3">
        <v>6</v>
      </c>
      <c r="D362" s="3">
        <v>8</v>
      </c>
      <c r="E362" s="3">
        <v>6</v>
      </c>
      <c r="F362" s="3">
        <v>5</v>
      </c>
      <c r="G362" s="3">
        <v>2</v>
      </c>
      <c r="H362" s="3">
        <v>4</v>
      </c>
      <c r="I362" s="3">
        <v>2</v>
      </c>
      <c r="J362" s="3">
        <v>7</v>
      </c>
      <c r="K362" s="3">
        <v>7</v>
      </c>
      <c r="L362" s="3">
        <v>10</v>
      </c>
    </row>
    <row r="363" spans="1:12" ht="90">
      <c r="A363" s="1" t="s">
        <v>951</v>
      </c>
      <c r="B363" s="8">
        <f t="shared" si="29"/>
        <v>48</v>
      </c>
      <c r="C363" s="3">
        <v>9</v>
      </c>
      <c r="D363" s="3">
        <v>6</v>
      </c>
      <c r="E363" s="3">
        <v>1</v>
      </c>
      <c r="F363" s="3">
        <v>1</v>
      </c>
      <c r="G363" s="3">
        <v>6</v>
      </c>
      <c r="H363" s="3">
        <v>6</v>
      </c>
      <c r="I363" s="3">
        <v>3</v>
      </c>
      <c r="J363" s="3">
        <v>4</v>
      </c>
      <c r="K363" s="3">
        <v>3</v>
      </c>
      <c r="L363" s="3">
        <v>9</v>
      </c>
    </row>
    <row r="364" spans="1:12" ht="75">
      <c r="A364" s="2" t="s">
        <v>714</v>
      </c>
      <c r="B364" s="8">
        <f t="shared" si="29"/>
        <v>38</v>
      </c>
      <c r="C364" s="3">
        <v>2</v>
      </c>
      <c r="D364" s="3">
        <v>4</v>
      </c>
      <c r="E364" s="3">
        <v>2</v>
      </c>
      <c r="F364" s="3">
        <v>2</v>
      </c>
      <c r="G364" s="3">
        <v>10</v>
      </c>
      <c r="H364" s="3">
        <v>3</v>
      </c>
      <c r="I364" s="3">
        <v>5</v>
      </c>
      <c r="J364" s="3">
        <v>5</v>
      </c>
      <c r="K364" s="3">
        <v>2</v>
      </c>
      <c r="L364" s="3">
        <v>3</v>
      </c>
    </row>
    <row r="365" spans="1:12" ht="75">
      <c r="A365" s="1" t="s">
        <v>457</v>
      </c>
      <c r="B365" s="8">
        <f t="shared" si="29"/>
        <v>50</v>
      </c>
      <c r="C365" s="3">
        <v>8</v>
      </c>
      <c r="D365" s="3">
        <v>3</v>
      </c>
      <c r="E365" s="3">
        <v>7</v>
      </c>
      <c r="F365" s="3">
        <v>3</v>
      </c>
      <c r="G365" s="3">
        <v>8</v>
      </c>
      <c r="H365" s="3">
        <v>8</v>
      </c>
      <c r="I365" s="3">
        <v>4</v>
      </c>
      <c r="J365" s="3">
        <v>3</v>
      </c>
      <c r="K365" s="3">
        <v>1</v>
      </c>
      <c r="L365" s="3">
        <v>5</v>
      </c>
    </row>
    <row r="369" spans="1:2">
      <c r="A369" s="7" t="s">
        <v>708</v>
      </c>
    </row>
    <row r="370" spans="1:2">
      <c r="A370" s="11" t="s">
        <v>98</v>
      </c>
      <c r="B370" s="8">
        <f>SUM(B47,B86,B93,B134,B160,B219,B222,B296,B317,B328,B340)</f>
        <v>364</v>
      </c>
    </row>
    <row r="371" spans="1:2">
      <c r="A371" s="11" t="s">
        <v>114</v>
      </c>
      <c r="B371" s="8">
        <f>SUM(B12,B34,B57,B83,B87,B162,B186,B187,B204,B217,B246,B333,B348)</f>
        <v>419</v>
      </c>
    </row>
    <row r="372" spans="1:2">
      <c r="A372" s="11" t="s">
        <v>700</v>
      </c>
      <c r="B372" s="8">
        <f>SUM(B36,B46,B70,B102,B109,B128,B150,B226,B228,B271,B284,B297,B301,B303,B335)</f>
        <v>465</v>
      </c>
    </row>
    <row r="373" spans="1:2">
      <c r="A373" s="11" t="s">
        <v>701</v>
      </c>
      <c r="B373" s="8">
        <f>SUM(B4,B5,B16,B92,B100,B106,B116:B118,B168,B179,B232,B269,B283,B298,B310,B323)</f>
        <v>444</v>
      </c>
    </row>
    <row r="374" spans="1:2">
      <c r="A374" s="11" t="s">
        <v>67</v>
      </c>
      <c r="B374" s="8">
        <f>SUM(B24,B29,B32,B48,B49,B212,B237,B244,B272,B280,B336,B341,B343)</f>
        <v>376</v>
      </c>
    </row>
    <row r="375" spans="1:2">
      <c r="A375" s="11" t="s">
        <v>94</v>
      </c>
      <c r="B375" s="8">
        <f>SUM(B3,B28,B30,B31,B37,B44,B76,B174,B216,B220,B256,B257,B274,B309,B322,B330,B349)</f>
        <v>543</v>
      </c>
    </row>
    <row r="376" spans="1:2">
      <c r="A376" s="11" t="s">
        <v>64</v>
      </c>
      <c r="B376" s="8">
        <f>SUM(B9,B60,B89,B132,B151,B154,B185,B188,B191,B197,B224,B282)</f>
        <v>344</v>
      </c>
    </row>
    <row r="377" spans="1:2">
      <c r="A377" s="11" t="s">
        <v>702</v>
      </c>
      <c r="B377" s="8">
        <f>SUM(B38,B90,B107,B141,B239,B249,B290,B292,B320,B326)</f>
        <v>292</v>
      </c>
    </row>
    <row r="378" spans="1:2">
      <c r="A378" s="11" t="s">
        <v>109</v>
      </c>
      <c r="B378" s="8">
        <f>SUM(B8,B121,B146,B164,B170,B173,B176,B225,B240,B245,B266,B275,B276,B278)</f>
        <v>436</v>
      </c>
    </row>
    <row r="379" spans="1:2">
      <c r="A379" s="11" t="s">
        <v>703</v>
      </c>
      <c r="B379" s="8">
        <f>SUM(B6,B10,B15,B50,B88,B171,B243,B258,B334)</f>
        <v>269</v>
      </c>
    </row>
    <row r="380" spans="1:2">
      <c r="A380" s="11" t="s">
        <v>66</v>
      </c>
      <c r="B380" s="8">
        <f>SUM(B55,B66,B81,B115,B126,B140,B142,B166,B192,B268,B318,B347)</f>
        <v>300</v>
      </c>
    </row>
    <row r="381" spans="1:2">
      <c r="A381" s="11" t="s">
        <v>34</v>
      </c>
      <c r="B381" s="8">
        <f>SUM(B2,B14,B18,B40,B41,B69,B94,B108,B158,B172,B223,B230,B238,B289,B308,B314,B315)</f>
        <v>554</v>
      </c>
    </row>
    <row r="382" spans="1:2">
      <c r="A382" s="11" t="s">
        <v>72</v>
      </c>
      <c r="B382" s="8">
        <f>SUM(B23,B42,B80,B119,B138,B139,B159,B178,B190,B196,B203,B205,B210,B213,B350)</f>
        <v>435</v>
      </c>
    </row>
    <row r="383" spans="1:2">
      <c r="A383" s="11" t="s">
        <v>74</v>
      </c>
      <c r="B383" s="8">
        <f>SUM(B35,B43,B67,B112,B114,B136,B152,B180,B184,B211,B291,B300)</f>
        <v>356</v>
      </c>
    </row>
    <row r="384" spans="1:2">
      <c r="A384" s="11" t="s">
        <v>68</v>
      </c>
      <c r="B384" s="8">
        <f>SUM(B84,B96,B101,B147,B161,B255,B295,B332,B342)</f>
        <v>258</v>
      </c>
    </row>
    <row r="385" spans="1:2">
      <c r="A385" s="11" t="s">
        <v>704</v>
      </c>
      <c r="B385" s="8">
        <f>SUM(B11,B21,B68,B95,B167,B263,B264,B270,B307,B324,B329)</f>
        <v>373</v>
      </c>
    </row>
    <row r="386" spans="1:2">
      <c r="A386" s="11" t="s">
        <v>141</v>
      </c>
      <c r="B386" s="8">
        <f>SUM(,B62,B72,B82,B135,B236,B306,B344)</f>
        <v>210</v>
      </c>
    </row>
    <row r="387" spans="1:2">
      <c r="A387" s="11" t="s">
        <v>705</v>
      </c>
      <c r="B387" s="8">
        <f>SUM(B64,B99,B148,B153,B193,B194,B198,B199,B202,B214,B277,B304)</f>
        <v>336</v>
      </c>
    </row>
    <row r="388" spans="1:2">
      <c r="A388" s="11" t="s">
        <v>706</v>
      </c>
      <c r="B388" s="8">
        <f>SUM(B61,B125,B133,B200,B206,B254,B262,B281,B294,B302,B316,B321,B346)</f>
        <v>395</v>
      </c>
    </row>
    <row r="389" spans="1:2">
      <c r="A389" s="11" t="s">
        <v>70</v>
      </c>
      <c r="B389" s="8">
        <f>SUM(B17,B20,B58,B113,B120,B144,B145,B177,B218,B231,B231,B250,B252,B327)</f>
        <v>383</v>
      </c>
    </row>
    <row r="390" spans="1:2">
      <c r="A390" s="11" t="s">
        <v>96</v>
      </c>
      <c r="B390" s="8">
        <f>SUM(B22,B56,B63,B73,B74,B75,B98,B110,B122,B229,B242,B265)</f>
        <v>402</v>
      </c>
    </row>
    <row r="391" spans="1:2">
      <c r="A391" s="11" t="s">
        <v>220</v>
      </c>
      <c r="B391" s="8">
        <f>SUM(B54,B124,B127,B165,B248,B251,B288)</f>
        <v>193</v>
      </c>
    </row>
    <row r="396" spans="1:2">
      <c r="A396" s="7" t="s">
        <v>709</v>
      </c>
    </row>
    <row r="397" spans="1:2">
      <c r="A397" s="11" t="s">
        <v>98</v>
      </c>
      <c r="B397" s="8">
        <f>AVERAGE(B47,B86,B93,B134,B160,B219,B222,B296,B317,B328,B340)</f>
        <v>33.090909090909093</v>
      </c>
    </row>
    <row r="398" spans="1:2">
      <c r="A398" s="11" t="s">
        <v>114</v>
      </c>
      <c r="B398" s="8">
        <f>AVERAGE(B12,B34,B57,B83,B87,B162,B186,B187,B204,B217,B246,B333,B348)</f>
        <v>32.230769230769234</v>
      </c>
    </row>
    <row r="399" spans="1:2">
      <c r="A399" s="11" t="s">
        <v>700</v>
      </c>
      <c r="B399" s="8">
        <f>AVERAGE(B36,B46,B70,B102,B109,B128,B150,B226,B228,B271,B284,B297,B301,B303,B335)</f>
        <v>31</v>
      </c>
    </row>
    <row r="400" spans="1:2">
      <c r="A400" s="11" t="s">
        <v>701</v>
      </c>
      <c r="B400" s="8">
        <f>AVERAGE(B4,B5,B16,B92,B100,B106,B116,B118,B168,B179,B232,B269,B283,B298,B310,B323)</f>
        <v>27.75</v>
      </c>
    </row>
    <row r="401" spans="1:2">
      <c r="A401" s="11" t="s">
        <v>67</v>
      </c>
      <c r="B401" s="8">
        <f>AVERAGE(B24,B29,B32,B48,B49,B212,B237,B244,B272,B280,B336,B341,B343)</f>
        <v>28.923076923076923</v>
      </c>
    </row>
    <row r="402" spans="1:2">
      <c r="A402" s="11" t="s">
        <v>94</v>
      </c>
      <c r="B402" s="8">
        <f>AVERAGE(B3,B28,B30,B31,B37,B44,B76,B174,B216,B220,B256,B257,B274,B309,B322,B330,B349)</f>
        <v>31.941176470588236</v>
      </c>
    </row>
    <row r="403" spans="1:2">
      <c r="A403" s="11" t="s">
        <v>64</v>
      </c>
      <c r="B403" s="8">
        <f>AVERAGE(B9,B60,B89,B132,B151,B154,B185,B188,B191,B197,B224,B282)</f>
        <v>28.666666666666668</v>
      </c>
    </row>
    <row r="404" spans="1:2">
      <c r="A404" s="11" t="s">
        <v>702</v>
      </c>
      <c r="B404" s="8">
        <f>AVERAGE(B38,B90,B107,B141,B239,B249,B290,B292,B320,B326)</f>
        <v>29.2</v>
      </c>
    </row>
    <row r="405" spans="1:2">
      <c r="A405" s="11" t="s">
        <v>109</v>
      </c>
      <c r="B405" s="8">
        <f>AVERAGE(B8,B121,B146,B164,B170,B173,B176,B225,B240,B245,B266,B275,B276,B278)</f>
        <v>31.142857142857142</v>
      </c>
    </row>
    <row r="406" spans="1:2">
      <c r="A406" s="11" t="s">
        <v>703</v>
      </c>
      <c r="B406" s="8">
        <f>AVERAGE(B6,B10,B15,B50,B88,B171,B243,B258,B334)</f>
        <v>29.888888888888889</v>
      </c>
    </row>
    <row r="407" spans="1:2">
      <c r="A407" s="11" t="s">
        <v>66</v>
      </c>
      <c r="B407" s="8">
        <f>AVERAGE(B55,B66,B81,B115,B126,B140,B142,B166,B192,B268,B318,B347)</f>
        <v>25</v>
      </c>
    </row>
    <row r="408" spans="1:2">
      <c r="A408" s="11" t="s">
        <v>34</v>
      </c>
      <c r="B408" s="8">
        <f>AVERAGE(B2,B14,B18,B40,B41,B69,B94,B108,B158,B172,B223,B230,B238,B289,B308,B314,B315)</f>
        <v>32.588235294117645</v>
      </c>
    </row>
    <row r="409" spans="1:2">
      <c r="A409" s="11" t="s">
        <v>72</v>
      </c>
      <c r="B409" s="8">
        <f>AVERAGE(B23,B42,B80,B119,B138,B139,B159,B178,B190,B196,B203,B205,B210,B213,B350)</f>
        <v>29</v>
      </c>
    </row>
    <row r="410" spans="1:2">
      <c r="A410" s="11" t="s">
        <v>74</v>
      </c>
      <c r="B410" s="8">
        <f>AVERAGE(B35,B43,B67,B112,B114,B136,B152,B180,B184,B211,B291,B300)</f>
        <v>29.666666666666668</v>
      </c>
    </row>
    <row r="411" spans="1:2">
      <c r="A411" s="11" t="s">
        <v>68</v>
      </c>
      <c r="B411" s="8">
        <f>AVERAGE(B84,B96,B101,B147,B161,B255,B295,B332,B342)</f>
        <v>28.666666666666668</v>
      </c>
    </row>
    <row r="412" spans="1:2">
      <c r="A412" s="11" t="s">
        <v>704</v>
      </c>
      <c r="B412" s="8">
        <f>AVERAGE(B11,B21,B68,B95,B167,B263,B264,B270,B307,B324,B329)</f>
        <v>33.909090909090907</v>
      </c>
    </row>
    <row r="413" spans="1:2">
      <c r="A413" s="11" t="s">
        <v>141</v>
      </c>
      <c r="B413" s="8">
        <f>AVERAGE(B62,B72,B82,B135,B236,B306,B344)</f>
        <v>30</v>
      </c>
    </row>
    <row r="414" spans="1:2">
      <c r="A414" s="11" t="s">
        <v>705</v>
      </c>
      <c r="B414" s="8">
        <f>AVERAGE(B64,B99,B148,B153,B193,B194,B198,B199,B202,B214,B277,B304)</f>
        <v>28</v>
      </c>
    </row>
    <row r="415" spans="1:2">
      <c r="A415" s="11" t="s">
        <v>706</v>
      </c>
      <c r="B415" s="8">
        <f>AVERAGE(B61,B125,B133,B200,B206,B254,B262,B281,B294,B302,B316,B321,B346)</f>
        <v>30.384615384615383</v>
      </c>
    </row>
    <row r="416" spans="1:2">
      <c r="A416" s="11" t="s">
        <v>70</v>
      </c>
      <c r="B416" s="8">
        <f>AVERAGE(B17,B20,B58,B113,B120,B144,B145,B177,B218,B231,B250,B252,B327)</f>
        <v>26.923076923076923</v>
      </c>
    </row>
    <row r="417" spans="1:4">
      <c r="A417" s="11" t="s">
        <v>96</v>
      </c>
      <c r="B417" s="8">
        <f>AVERAGE(B22,B56,B63,B73,B74,B75,B98,B110,B122,B229,B242,B265)</f>
        <v>33.5</v>
      </c>
    </row>
    <row r="418" spans="1:4">
      <c r="A418" s="11" t="s">
        <v>220</v>
      </c>
      <c r="B418" s="8">
        <f>AVERAGE(B54,B124,B127,B165,B248,B251,B288)</f>
        <v>27.571428571428573</v>
      </c>
    </row>
    <row r="419" spans="1:4">
      <c r="B419" s="12"/>
    </row>
    <row r="420" spans="1:4">
      <c r="B420" s="12"/>
    </row>
    <row r="421" spans="1:4">
      <c r="B421" s="12"/>
    </row>
    <row r="422" spans="1:4">
      <c r="B422" s="12"/>
    </row>
    <row r="423" spans="1:4">
      <c r="A423" s="7" t="s">
        <v>736</v>
      </c>
      <c r="B423" s="12" t="s">
        <v>804</v>
      </c>
      <c r="C423" s="3" t="s">
        <v>805</v>
      </c>
      <c r="D423" s="3" t="s">
        <v>806</v>
      </c>
    </row>
    <row r="424" spans="1:4" ht="30">
      <c r="A424" s="11" t="s">
        <v>98</v>
      </c>
      <c r="B424" s="12" t="s">
        <v>932</v>
      </c>
      <c r="C424" s="3">
        <f>SUM(B47,B86,B93,B134,B160,B222)</f>
        <v>226</v>
      </c>
      <c r="D424" s="3">
        <f>AVERAGE(B47,B86,B93,B134,B160,B222)</f>
        <v>37.666666666666664</v>
      </c>
    </row>
    <row r="425" spans="1:4">
      <c r="A425" s="11" t="s">
        <v>114</v>
      </c>
      <c r="B425" s="12" t="s">
        <v>1006</v>
      </c>
      <c r="C425" s="3">
        <f>SUM(B34,B83,B333)</f>
        <v>118</v>
      </c>
      <c r="D425" s="3">
        <f>AVERAGE(B34,B83,B333)</f>
        <v>39.333333333333336</v>
      </c>
    </row>
    <row r="426" spans="1:4">
      <c r="A426" s="11" t="s">
        <v>700</v>
      </c>
      <c r="B426" s="12" t="s">
        <v>983</v>
      </c>
      <c r="C426" s="3">
        <f>SUM(B109,B301)</f>
        <v>79</v>
      </c>
      <c r="D426" s="3">
        <f>AVERAGE(B109,B301)</f>
        <v>39.5</v>
      </c>
    </row>
    <row r="427" spans="1:4">
      <c r="A427" s="11" t="s">
        <v>701</v>
      </c>
      <c r="B427" s="12" t="s">
        <v>984</v>
      </c>
      <c r="C427" s="17">
        <f>SUM(B4,B118,B310)</f>
        <v>113</v>
      </c>
      <c r="D427" s="3">
        <f>AVERAGE(B4,B118,B310)</f>
        <v>37.666666666666664</v>
      </c>
    </row>
    <row r="428" spans="1:4">
      <c r="A428" s="11" t="s">
        <v>67</v>
      </c>
      <c r="B428" s="12"/>
      <c r="C428" s="3" t="e">
        <f t="shared" ref="C428:C441" si="30">suma</f>
        <v>#NAME?</v>
      </c>
      <c r="D428" s="3" t="e">
        <f t="shared" ref="D428:D441" si="31">promedio</f>
        <v>#NAME?</v>
      </c>
    </row>
    <row r="429" spans="1:4">
      <c r="A429" s="11" t="s">
        <v>94</v>
      </c>
      <c r="B429" s="12" t="s">
        <v>1003</v>
      </c>
      <c r="C429" s="3">
        <f>SUM(B28,B220,B330)</f>
        <v>127</v>
      </c>
      <c r="D429" s="3">
        <f>AVERAGE(B28,B220,B33)</f>
        <v>43.5</v>
      </c>
    </row>
    <row r="430" spans="1:4">
      <c r="A430" s="11" t="s">
        <v>64</v>
      </c>
      <c r="B430" s="12" t="s">
        <v>980</v>
      </c>
      <c r="C430" s="3">
        <f>SUM(B154,B191,B282)</f>
        <v>107</v>
      </c>
      <c r="D430" s="3">
        <f>AVERAGE(B154,B191,B282)</f>
        <v>35.666666666666664</v>
      </c>
    </row>
    <row r="431" spans="1:4">
      <c r="A431" s="11" t="s">
        <v>702</v>
      </c>
      <c r="B431" s="12" t="s">
        <v>981</v>
      </c>
      <c r="C431" s="3">
        <f>SUM(B290)</f>
        <v>40</v>
      </c>
      <c r="D431" s="3">
        <f>AVERAGE(B290)</f>
        <v>40</v>
      </c>
    </row>
    <row r="432" spans="1:4">
      <c r="A432" s="11" t="s">
        <v>109</v>
      </c>
      <c r="B432" s="12" t="s">
        <v>979</v>
      </c>
      <c r="C432" s="3">
        <f>SUM(B170,B176,B245,B275)</f>
        <v>169</v>
      </c>
      <c r="D432" s="3">
        <f>AVERAGE(B170,B176,B245,B275)</f>
        <v>42.25</v>
      </c>
    </row>
    <row r="433" spans="1:4">
      <c r="A433" s="11" t="s">
        <v>703</v>
      </c>
      <c r="B433" s="12" t="s">
        <v>807</v>
      </c>
      <c r="C433" s="3">
        <f>SUM(B10)</f>
        <v>46</v>
      </c>
      <c r="D433" s="3">
        <f>AVERAGE(B10)</f>
        <v>46</v>
      </c>
    </row>
    <row r="434" spans="1:4">
      <c r="A434" s="11" t="s">
        <v>66</v>
      </c>
      <c r="B434" s="12" t="s">
        <v>856</v>
      </c>
      <c r="C434" s="3">
        <f>SUM(B142)</f>
        <v>30</v>
      </c>
      <c r="D434" s="3">
        <f>AVERAGE(B142)</f>
        <v>30</v>
      </c>
    </row>
    <row r="435" spans="1:4" ht="30">
      <c r="A435" s="11" t="s">
        <v>34</v>
      </c>
      <c r="B435" s="12" t="s">
        <v>997</v>
      </c>
      <c r="C435" s="3">
        <f>SUM(B14,B41,B69,B314)</f>
        <v>151</v>
      </c>
      <c r="D435" s="3">
        <f>AVERAGE(B14,B41,B69,B314)</f>
        <v>37.75</v>
      </c>
    </row>
    <row r="436" spans="1:4">
      <c r="A436" s="11" t="s">
        <v>72</v>
      </c>
      <c r="B436" s="12" t="s">
        <v>931</v>
      </c>
      <c r="C436" s="3">
        <f>SUM(B203,B210)</f>
        <v>77</v>
      </c>
      <c r="D436" s="3">
        <f>AVERAGE(B203,B210)</f>
        <v>38.5</v>
      </c>
    </row>
    <row r="437" spans="1:4">
      <c r="A437" s="11" t="s">
        <v>74</v>
      </c>
      <c r="B437" s="12" t="s">
        <v>900</v>
      </c>
      <c r="C437" s="3">
        <f>SUM(B112,B184)</f>
        <v>72</v>
      </c>
      <c r="D437" s="3">
        <f>AVERAGE(B112,B184)</f>
        <v>36</v>
      </c>
    </row>
    <row r="438" spans="1:4">
      <c r="A438" s="11" t="s">
        <v>68</v>
      </c>
      <c r="B438" s="12" t="s">
        <v>982</v>
      </c>
      <c r="C438" s="3">
        <f>SUM(B295)</f>
        <v>38</v>
      </c>
      <c r="D438" s="3">
        <f>AVERAGE(B295)</f>
        <v>38</v>
      </c>
    </row>
    <row r="439" spans="1:4">
      <c r="A439" s="11" t="s">
        <v>704</v>
      </c>
      <c r="B439" s="12" t="s">
        <v>1000</v>
      </c>
      <c r="C439" s="3">
        <f>SUM(B263,B270,B324)</f>
        <v>134</v>
      </c>
      <c r="D439" s="3">
        <f>AVERAGE(B263,B270,B324)</f>
        <v>44.666666666666664</v>
      </c>
    </row>
    <row r="440" spans="1:4">
      <c r="A440" s="11" t="s">
        <v>100</v>
      </c>
      <c r="B440" s="12" t="s">
        <v>1009</v>
      </c>
      <c r="C440" s="3">
        <f>SUM(B236,B344)</f>
        <v>74</v>
      </c>
      <c r="D440" s="3">
        <f>AVERAGE(B236,B344)</f>
        <v>37</v>
      </c>
    </row>
    <row r="441" spans="1:4">
      <c r="A441" s="11" t="s">
        <v>705</v>
      </c>
      <c r="B441" s="12"/>
      <c r="C441" s="3" t="e">
        <f t="shared" si="30"/>
        <v>#NAME?</v>
      </c>
      <c r="D441" s="3" t="e">
        <f t="shared" si="31"/>
        <v>#NAME?</v>
      </c>
    </row>
    <row r="442" spans="1:4">
      <c r="A442" s="11" t="s">
        <v>706</v>
      </c>
      <c r="B442" s="12" t="s">
        <v>934</v>
      </c>
      <c r="C442" s="3">
        <f>SUM(B200,B254)</f>
        <v>73</v>
      </c>
      <c r="D442" s="3">
        <f>AVERAGE(B200,B254)</f>
        <v>36.5</v>
      </c>
    </row>
    <row r="443" spans="1:4">
      <c r="A443" s="11" t="s">
        <v>70</v>
      </c>
      <c r="B443" s="12" t="s">
        <v>935</v>
      </c>
      <c r="C443" s="3">
        <f>SUM(B144,B252)</f>
        <v>59</v>
      </c>
      <c r="D443" s="3">
        <f>AVERAGE(B144,B252)</f>
        <v>29.5</v>
      </c>
    </row>
    <row r="444" spans="1:4" ht="30">
      <c r="A444" s="11" t="s">
        <v>96</v>
      </c>
      <c r="B444" s="12" t="s">
        <v>933</v>
      </c>
      <c r="C444" s="3">
        <f>SUM(B22,B56,B63,B73,B98,B229)</f>
        <v>247</v>
      </c>
      <c r="D444" s="3">
        <f>AVERAGE(B22,B56,B63,B73,B98,B229)</f>
        <v>41.166666666666664</v>
      </c>
    </row>
    <row r="445" spans="1:4">
      <c r="A445" s="11" t="s">
        <v>220</v>
      </c>
      <c r="B445" s="12" t="s">
        <v>855</v>
      </c>
      <c r="C445" s="3">
        <f>SUM(B124)</f>
        <v>34</v>
      </c>
      <c r="D445" s="3">
        <f>AVERAGE(B124)</f>
        <v>34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08"/>
  <sheetViews>
    <sheetView workbookViewId="0">
      <selection activeCell="C20" sqref="C20"/>
    </sheetView>
  </sheetViews>
  <sheetFormatPr baseColWidth="10" defaultRowHeight="15"/>
  <cols>
    <col min="1" max="1" width="90.7109375" style="1" customWidth="1"/>
  </cols>
  <sheetData>
    <row r="1" spans="1:2" ht="60">
      <c r="A1" s="1" t="s">
        <v>923</v>
      </c>
      <c r="B1">
        <f t="shared" ref="B1:B10" si="0">LEN(A1)</f>
        <v>187</v>
      </c>
    </row>
    <row r="2" spans="1:2" ht="60">
      <c r="A2" s="2" t="s">
        <v>843</v>
      </c>
      <c r="B2">
        <f t="shared" si="0"/>
        <v>194</v>
      </c>
    </row>
    <row r="3" spans="1:2" ht="75">
      <c r="A3" s="1" t="s">
        <v>893</v>
      </c>
      <c r="B3">
        <f t="shared" si="0"/>
        <v>205</v>
      </c>
    </row>
    <row r="4" spans="1:2" ht="75">
      <c r="A4" s="1" t="s">
        <v>820</v>
      </c>
      <c r="B4">
        <f t="shared" si="0"/>
        <v>207</v>
      </c>
    </row>
    <row r="5" spans="1:2" ht="75">
      <c r="A5" s="2" t="s">
        <v>835</v>
      </c>
      <c r="B5">
        <f t="shared" si="0"/>
        <v>214</v>
      </c>
    </row>
    <row r="6" spans="1:2" ht="75">
      <c r="A6" s="2" t="s">
        <v>822</v>
      </c>
      <c r="B6">
        <f t="shared" si="0"/>
        <v>223</v>
      </c>
    </row>
    <row r="7" spans="1:2" ht="90">
      <c r="A7" s="2" t="s">
        <v>830</v>
      </c>
      <c r="B7">
        <f t="shared" si="0"/>
        <v>238</v>
      </c>
    </row>
    <row r="8" spans="1:2" ht="90">
      <c r="A8" s="1" t="s">
        <v>1005</v>
      </c>
      <c r="B8">
        <f t="shared" si="0"/>
        <v>244</v>
      </c>
    </row>
    <row r="9" spans="1:2" ht="75">
      <c r="A9" s="2" t="s">
        <v>899</v>
      </c>
      <c r="B9">
        <f t="shared" si="0"/>
        <v>245</v>
      </c>
    </row>
    <row r="10" spans="1:2" ht="75">
      <c r="A10" s="1" t="s">
        <v>809</v>
      </c>
      <c r="B10">
        <f t="shared" si="0"/>
        <v>267</v>
      </c>
    </row>
    <row r="11" spans="1:2" ht="60">
      <c r="A11" s="1" t="s">
        <v>907</v>
      </c>
    </row>
    <row r="12" spans="1:2" ht="75">
      <c r="A12" s="2" t="s">
        <v>817</v>
      </c>
    </row>
    <row r="13" spans="1:2" ht="90">
      <c r="A13" s="1" t="s">
        <v>845</v>
      </c>
    </row>
    <row r="14" spans="1:2" ht="75">
      <c r="A14" s="1" t="s">
        <v>926</v>
      </c>
    </row>
    <row r="15" spans="1:2" ht="90">
      <c r="A15" s="2" t="s">
        <v>821</v>
      </c>
    </row>
    <row r="16" spans="1:2" ht="75">
      <c r="A16" s="1" t="s">
        <v>831</v>
      </c>
    </row>
    <row r="17" spans="1:1" ht="75">
      <c r="A17" s="1" t="s">
        <v>844</v>
      </c>
    </row>
    <row r="18" spans="1:1" ht="75">
      <c r="A18" s="2" t="s">
        <v>897</v>
      </c>
    </row>
    <row r="19" spans="1:1" ht="75">
      <c r="A19" s="2" t="s">
        <v>824</v>
      </c>
    </row>
    <row r="20" spans="1:1" ht="90">
      <c r="A20" s="1" t="s">
        <v>987</v>
      </c>
    </row>
    <row r="21" spans="1:1" ht="90">
      <c r="A21" s="2" t="s">
        <v>990</v>
      </c>
    </row>
    <row r="22" spans="1:1" ht="90">
      <c r="A22" s="1" t="s">
        <v>919</v>
      </c>
    </row>
    <row r="23" spans="1:1" ht="75">
      <c r="A23" s="1" t="s">
        <v>892</v>
      </c>
    </row>
    <row r="24" spans="1:1" ht="75">
      <c r="A24" s="2" t="s">
        <v>818</v>
      </c>
    </row>
    <row r="25" spans="1:1" ht="90">
      <c r="A25" s="2" t="s">
        <v>975</v>
      </c>
    </row>
    <row r="26" spans="1:1" ht="75">
      <c r="A26" s="2" t="s">
        <v>815</v>
      </c>
    </row>
    <row r="27" spans="1:1" ht="60">
      <c r="A27" s="1" t="s">
        <v>972</v>
      </c>
    </row>
    <row r="28" spans="1:1" ht="90">
      <c r="A28" s="2" t="s">
        <v>810</v>
      </c>
    </row>
    <row r="29" spans="1:1" ht="90">
      <c r="A29" s="2" t="s">
        <v>862</v>
      </c>
    </row>
    <row r="30" spans="1:1" ht="90">
      <c r="A30" s="2" t="s">
        <v>816</v>
      </c>
    </row>
    <row r="31" spans="1:1" ht="90">
      <c r="A31" s="2" t="s">
        <v>868</v>
      </c>
    </row>
    <row r="32" spans="1:1" ht="90">
      <c r="A32" s="1" t="s">
        <v>929</v>
      </c>
    </row>
    <row r="33" spans="1:1" ht="75">
      <c r="A33" s="2" t="s">
        <v>967</v>
      </c>
    </row>
    <row r="34" spans="1:1" ht="90">
      <c r="A34" s="2" t="s">
        <v>995</v>
      </c>
    </row>
    <row r="35" spans="1:1" ht="90">
      <c r="A35" s="2" t="s">
        <v>989</v>
      </c>
    </row>
    <row r="36" spans="1:1" ht="105">
      <c r="A36" s="2" t="s">
        <v>917</v>
      </c>
    </row>
    <row r="37" spans="1:1" ht="75">
      <c r="A37" s="1" t="s">
        <v>906</v>
      </c>
    </row>
    <row r="38" spans="1:1" ht="90">
      <c r="A38" s="2" t="s">
        <v>833</v>
      </c>
    </row>
    <row r="39" spans="1:1" ht="75">
      <c r="A39" s="2" t="s">
        <v>814</v>
      </c>
    </row>
    <row r="40" spans="1:1" ht="75">
      <c r="A40" s="2" t="s">
        <v>1002</v>
      </c>
    </row>
    <row r="41" spans="1:1" ht="75">
      <c r="A41" s="2" t="s">
        <v>834</v>
      </c>
    </row>
    <row r="42" spans="1:1" ht="90">
      <c r="A42" s="2" t="s">
        <v>813</v>
      </c>
    </row>
    <row r="43" spans="1:1" ht="60">
      <c r="A43" s="1" t="s">
        <v>903</v>
      </c>
    </row>
    <row r="44" spans="1:1" ht="75">
      <c r="A44" s="1" t="s">
        <v>840</v>
      </c>
    </row>
    <row r="45" spans="1:1" ht="75">
      <c r="A45" s="1" t="s">
        <v>857</v>
      </c>
    </row>
    <row r="46" spans="1:1" ht="90">
      <c r="A46" s="2" t="s">
        <v>928</v>
      </c>
    </row>
    <row r="47" spans="1:1" ht="75">
      <c r="A47" s="2" t="s">
        <v>927</v>
      </c>
    </row>
    <row r="48" spans="1:1" ht="75">
      <c r="A48" s="1" t="s">
        <v>971</v>
      </c>
    </row>
    <row r="49" spans="1:1" ht="75">
      <c r="A49" s="2" t="s">
        <v>988</v>
      </c>
    </row>
    <row r="50" spans="1:1" ht="75">
      <c r="A50" s="2" t="s">
        <v>999</v>
      </c>
    </row>
    <row r="51" spans="1:1" ht="90">
      <c r="A51" s="2" t="s">
        <v>968</v>
      </c>
    </row>
    <row r="52" spans="1:1" ht="90">
      <c r="A52" s="2" t="s">
        <v>920</v>
      </c>
    </row>
    <row r="53" spans="1:1" ht="90">
      <c r="A53" s="1" t="s">
        <v>905</v>
      </c>
    </row>
    <row r="54" spans="1:1" ht="75">
      <c r="A54" s="1" t="s">
        <v>901</v>
      </c>
    </row>
    <row r="55" spans="1:1" ht="75">
      <c r="A55" s="2" t="s">
        <v>867</v>
      </c>
    </row>
    <row r="56" spans="1:1" ht="90">
      <c r="A56" s="1" t="s">
        <v>1010</v>
      </c>
    </row>
    <row r="57" spans="1:1" ht="90">
      <c r="A57" s="2" t="s">
        <v>930</v>
      </c>
    </row>
    <row r="58" spans="1:1" ht="90">
      <c r="A58" s="2" t="s">
        <v>918</v>
      </c>
    </row>
    <row r="59" spans="1:1" ht="90">
      <c r="A59" s="2" t="s">
        <v>836</v>
      </c>
    </row>
    <row r="60" spans="1:1" ht="75">
      <c r="A60" s="1" t="s">
        <v>865</v>
      </c>
    </row>
    <row r="61" spans="1:1" ht="90">
      <c r="A61" s="2" t="s">
        <v>832</v>
      </c>
    </row>
    <row r="62" spans="1:1" ht="90">
      <c r="A62" s="2" t="s">
        <v>823</v>
      </c>
    </row>
    <row r="63" spans="1:1" ht="90">
      <c r="A63" s="1" t="s">
        <v>837</v>
      </c>
    </row>
    <row r="64" spans="1:1" ht="75">
      <c r="A64" s="2" t="s">
        <v>819</v>
      </c>
    </row>
    <row r="65" spans="1:1" ht="60">
      <c r="A65" s="1" t="s">
        <v>922</v>
      </c>
    </row>
    <row r="66" spans="1:1" ht="90">
      <c r="A66" s="2" t="s">
        <v>894</v>
      </c>
    </row>
    <row r="67" spans="1:1" ht="75">
      <c r="A67" s="2" t="s">
        <v>976</v>
      </c>
    </row>
    <row r="68" spans="1:1" ht="90">
      <c r="A68" s="1" t="s">
        <v>974</v>
      </c>
    </row>
    <row r="69" spans="1:1" ht="75">
      <c r="A69" s="2" t="s">
        <v>1011</v>
      </c>
    </row>
    <row r="70" spans="1:1" ht="90">
      <c r="A70" s="1" t="s">
        <v>902</v>
      </c>
    </row>
    <row r="71" spans="1:1" ht="75">
      <c r="A71" s="1" t="s">
        <v>973</v>
      </c>
    </row>
    <row r="72" spans="1:1" ht="90">
      <c r="A72" s="2" t="s">
        <v>977</v>
      </c>
    </row>
    <row r="73" spans="1:1" ht="90">
      <c r="A73" s="2" t="s">
        <v>1007</v>
      </c>
    </row>
    <row r="74" spans="1:1" ht="90">
      <c r="A74" s="1" t="s">
        <v>811</v>
      </c>
    </row>
    <row r="75" spans="1:1" ht="75">
      <c r="A75" s="2" t="s">
        <v>812</v>
      </c>
    </row>
    <row r="76" spans="1:1" ht="75">
      <c r="A76" s="2" t="s">
        <v>829</v>
      </c>
    </row>
    <row r="77" spans="1:1" ht="60">
      <c r="A77" s="1" t="s">
        <v>996</v>
      </c>
    </row>
    <row r="78" spans="1:1" ht="75">
      <c r="A78" s="1" t="s">
        <v>904</v>
      </c>
    </row>
    <row r="79" spans="1:1" ht="75">
      <c r="A79" s="2" t="s">
        <v>870</v>
      </c>
    </row>
    <row r="80" spans="1:1" ht="60">
      <c r="A80" s="1" t="s">
        <v>863</v>
      </c>
    </row>
    <row r="81" spans="1:1" ht="90">
      <c r="A81" s="2" t="s">
        <v>1008</v>
      </c>
    </row>
    <row r="82" spans="1:1" ht="75">
      <c r="A82" s="1" t="s">
        <v>970</v>
      </c>
    </row>
    <row r="83" spans="1:1" ht="90">
      <c r="A83" s="2" t="s">
        <v>872</v>
      </c>
    </row>
    <row r="84" spans="1:1" ht="90">
      <c r="A84" s="2" t="s">
        <v>986</v>
      </c>
    </row>
    <row r="85" spans="1:1" ht="90">
      <c r="A85" s="2" t="s">
        <v>908</v>
      </c>
    </row>
    <row r="86" spans="1:1" ht="90">
      <c r="A86" s="1" t="s">
        <v>875</v>
      </c>
    </row>
    <row r="87" spans="1:1" ht="90">
      <c r="A87" s="2" t="s">
        <v>895</v>
      </c>
    </row>
    <row r="88" spans="1:1" ht="90">
      <c r="A88" s="2" t="s">
        <v>1001</v>
      </c>
    </row>
    <row r="89" spans="1:1" ht="75">
      <c r="A89" s="2" t="s">
        <v>978</v>
      </c>
    </row>
    <row r="90" spans="1:1" ht="75">
      <c r="A90" s="2" t="s">
        <v>998</v>
      </c>
    </row>
    <row r="91" spans="1:1" ht="90">
      <c r="A91" s="2" t="s">
        <v>838</v>
      </c>
    </row>
    <row r="92" spans="1:1" ht="75">
      <c r="A92" s="2" t="s">
        <v>860</v>
      </c>
    </row>
    <row r="93" spans="1:1" ht="75">
      <c r="A93" s="2" t="s">
        <v>839</v>
      </c>
    </row>
    <row r="94" spans="1:1" ht="60">
      <c r="A94" s="1" t="s">
        <v>896</v>
      </c>
    </row>
    <row r="95" spans="1:1" ht="90">
      <c r="A95" s="2" t="s">
        <v>1004</v>
      </c>
    </row>
    <row r="96" spans="1:1" ht="75">
      <c r="A96" s="1" t="s">
        <v>969</v>
      </c>
    </row>
    <row r="97" spans="1:1" ht="60">
      <c r="A97" s="1" t="s">
        <v>991</v>
      </c>
    </row>
    <row r="98" spans="1:1" ht="75">
      <c r="A98" s="2" t="s">
        <v>828</v>
      </c>
    </row>
    <row r="99" spans="1:1" ht="60">
      <c r="A99" s="1" t="s">
        <v>874</v>
      </c>
    </row>
    <row r="100" spans="1:1" ht="90">
      <c r="A100" s="1" t="s">
        <v>921</v>
      </c>
    </row>
    <row r="101" spans="1:1" ht="90">
      <c r="A101" s="1" t="s">
        <v>898</v>
      </c>
    </row>
    <row r="102" spans="1:1" ht="75">
      <c r="A102" s="2" t="s">
        <v>925</v>
      </c>
    </row>
    <row r="103" spans="1:1" ht="60">
      <c r="A103" s="1" t="s">
        <v>873</v>
      </c>
    </row>
    <row r="104" spans="1:1" ht="60">
      <c r="A104" s="1" t="s">
        <v>859</v>
      </c>
    </row>
    <row r="105" spans="1:1" ht="75">
      <c r="A105" s="1" t="s">
        <v>924</v>
      </c>
    </row>
    <row r="106" spans="1:1" ht="75">
      <c r="A106" s="2" t="s">
        <v>858</v>
      </c>
    </row>
    <row r="107" spans="1:1" ht="60">
      <c r="A107" s="1" t="s">
        <v>864</v>
      </c>
    </row>
    <row r="108" spans="1:1" ht="75">
      <c r="A108" s="2" t="s">
        <v>869</v>
      </c>
    </row>
  </sheetData>
  <sortState ref="A2:B10">
    <sortCondition ref="B10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70:H250"/>
  <sheetViews>
    <sheetView workbookViewId="0"/>
  </sheetViews>
  <sheetFormatPr baseColWidth="10" defaultRowHeight="15"/>
  <cols>
    <col min="1" max="1" width="91.7109375" style="1" customWidth="1"/>
    <col min="9" max="16384" width="11.42578125" style="1"/>
  </cols>
  <sheetData>
    <row r="170" spans="1:1">
      <c r="A170" s="2"/>
    </row>
    <row r="171" spans="1:1">
      <c r="A171" s="2"/>
    </row>
    <row r="172" spans="1:1">
      <c r="A172" s="2"/>
    </row>
    <row r="174" spans="1:1">
      <c r="A174" s="2"/>
    </row>
    <row r="175" spans="1:1">
      <c r="A175" s="2"/>
    </row>
    <row r="176" spans="1:1">
      <c r="A176" s="2"/>
    </row>
    <row r="177" spans="1:1">
      <c r="A177" s="2"/>
    </row>
    <row r="179" spans="1:1">
      <c r="A179" s="2"/>
    </row>
    <row r="180" spans="1:1">
      <c r="A180" s="2"/>
    </row>
    <row r="182" spans="1:1">
      <c r="A182" s="2"/>
    </row>
    <row r="184" spans="1:1">
      <c r="A184" s="2"/>
    </row>
    <row r="187" spans="1:1">
      <c r="A187" s="2"/>
    </row>
    <row r="188" spans="1:1">
      <c r="A188" s="2"/>
    </row>
    <row r="189" spans="1:1">
      <c r="A189" s="2"/>
    </row>
    <row r="194" spans="1:1">
      <c r="A194" s="2"/>
    </row>
    <row r="195" spans="1:1">
      <c r="A195" s="2"/>
    </row>
    <row r="197" spans="1:1">
      <c r="A197" s="2"/>
    </row>
    <row r="198" spans="1:1">
      <c r="A198" s="5"/>
    </row>
    <row r="199" spans="1:1">
      <c r="A199" s="2"/>
    </row>
    <row r="205" spans="1:1">
      <c r="A205" s="2"/>
    </row>
    <row r="206" spans="1:1">
      <c r="A206" s="2"/>
    </row>
    <row r="207" spans="1:1">
      <c r="A207" s="2"/>
    </row>
    <row r="209" spans="1:1">
      <c r="A209" s="2"/>
    </row>
    <row r="210" spans="1:1">
      <c r="A210" s="2"/>
    </row>
    <row r="213" spans="1:1">
      <c r="A213" s="2"/>
    </row>
    <row r="214" spans="1:1">
      <c r="A214" s="2"/>
    </row>
    <row r="217" spans="1:1">
      <c r="A217" s="2"/>
    </row>
    <row r="222" spans="1:1">
      <c r="A222" s="2"/>
    </row>
    <row r="226" spans="1:1">
      <c r="A226" s="2"/>
    </row>
    <row r="232" spans="1:1">
      <c r="A232" s="2"/>
    </row>
    <row r="234" spans="1:1">
      <c r="A234" s="2"/>
    </row>
    <row r="237" spans="1:1">
      <c r="A237" s="2"/>
    </row>
    <row r="242" spans="1:1">
      <c r="A242" s="2"/>
    </row>
    <row r="248" spans="1:1">
      <c r="A248" s="2"/>
    </row>
    <row r="249" spans="1:1">
      <c r="A249" s="2"/>
    </row>
    <row r="250" spans="1:1">
      <c r="A250" s="2"/>
    </row>
  </sheetData>
  <sortState ref="A1:B25">
    <sortCondition ref="A1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440"/>
  <sheetViews>
    <sheetView workbookViewId="0"/>
  </sheetViews>
  <sheetFormatPr baseColWidth="10" defaultRowHeight="15"/>
  <cols>
    <col min="1" max="1" width="91.28515625" style="2" customWidth="1"/>
    <col min="2" max="2" width="11.85546875" style="8" bestFit="1" customWidth="1"/>
    <col min="3" max="3" width="11.85546875" style="3" bestFit="1" customWidth="1"/>
    <col min="4" max="18" width="11.42578125" style="3"/>
    <col min="20" max="20" width="11.42578125" style="3"/>
  </cols>
  <sheetData>
    <row r="1" spans="1:20">
      <c r="A1" s="7" t="s">
        <v>2</v>
      </c>
      <c r="B1" s="8" t="s">
        <v>3</v>
      </c>
      <c r="C1" s="3" t="s">
        <v>114</v>
      </c>
      <c r="D1" s="3" t="s">
        <v>98</v>
      </c>
      <c r="E1" s="3" t="s">
        <v>39</v>
      </c>
      <c r="F1" s="3" t="s">
        <v>71</v>
      </c>
      <c r="G1" s="3" t="s">
        <v>68</v>
      </c>
      <c r="H1" s="3" t="s">
        <v>522</v>
      </c>
      <c r="I1" s="3" t="s">
        <v>70</v>
      </c>
      <c r="J1" s="3" t="s">
        <v>802</v>
      </c>
    </row>
    <row r="2" spans="1:20" ht="75">
      <c r="A2" s="2" t="s">
        <v>1014</v>
      </c>
      <c r="B2" s="8">
        <f>SUM(C2:R2)</f>
        <v>33</v>
      </c>
      <c r="C2" s="3">
        <v>3</v>
      </c>
      <c r="D2" s="3">
        <v>4</v>
      </c>
      <c r="E2" s="3">
        <v>4</v>
      </c>
      <c r="F2" s="3">
        <v>4</v>
      </c>
      <c r="G2" s="3">
        <v>5</v>
      </c>
      <c r="H2" s="3">
        <v>5</v>
      </c>
      <c r="I2" s="3">
        <v>3</v>
      </c>
      <c r="J2" s="3">
        <v>5</v>
      </c>
      <c r="T2" s="3">
        <f>AVERAGE(C2:R2)</f>
        <v>4.125</v>
      </c>
    </row>
    <row r="3" spans="1:20" ht="75">
      <c r="A3" s="2" t="s">
        <v>1015</v>
      </c>
      <c r="B3" s="8">
        <f t="shared" ref="B3:B6" si="0">SUM(C3:R3)</f>
        <v>20</v>
      </c>
      <c r="C3" s="3">
        <v>1</v>
      </c>
      <c r="D3" s="3">
        <v>2</v>
      </c>
      <c r="E3" s="3">
        <v>5</v>
      </c>
      <c r="F3" s="3">
        <v>2</v>
      </c>
      <c r="G3" s="3">
        <v>4</v>
      </c>
      <c r="H3" s="3">
        <v>1</v>
      </c>
      <c r="I3" s="3">
        <v>4</v>
      </c>
      <c r="J3" s="3">
        <v>1</v>
      </c>
      <c r="T3" s="3">
        <f t="shared" ref="T3:T66" si="1">AVERAGE(C3:R3)</f>
        <v>2.5</v>
      </c>
    </row>
    <row r="4" spans="1:20" ht="75">
      <c r="A4" s="2" t="s">
        <v>1043</v>
      </c>
      <c r="B4" s="8">
        <f t="shared" si="0"/>
        <v>19</v>
      </c>
      <c r="C4" s="3">
        <v>2</v>
      </c>
      <c r="D4" s="3">
        <v>1</v>
      </c>
      <c r="E4" s="3">
        <v>3</v>
      </c>
      <c r="F4" s="3">
        <v>1</v>
      </c>
      <c r="G4" s="3">
        <v>3</v>
      </c>
      <c r="H4" s="3">
        <v>2</v>
      </c>
      <c r="I4" s="3">
        <v>5</v>
      </c>
      <c r="J4" s="3">
        <v>2</v>
      </c>
      <c r="T4" s="3">
        <f t="shared" si="1"/>
        <v>2.375</v>
      </c>
    </row>
    <row r="5" spans="1:20" ht="75">
      <c r="A5" s="2" t="s">
        <v>1016</v>
      </c>
      <c r="B5" s="8">
        <f t="shared" si="0"/>
        <v>26</v>
      </c>
      <c r="C5" s="3">
        <v>4</v>
      </c>
      <c r="D5" s="3">
        <v>5</v>
      </c>
      <c r="E5" s="3">
        <v>2</v>
      </c>
      <c r="F5" s="3">
        <v>3</v>
      </c>
      <c r="G5" s="3">
        <v>2</v>
      </c>
      <c r="H5" s="3">
        <v>4</v>
      </c>
      <c r="I5" s="3">
        <v>2</v>
      </c>
      <c r="J5" s="3">
        <v>4</v>
      </c>
      <c r="T5" s="3">
        <f t="shared" si="1"/>
        <v>3.25</v>
      </c>
    </row>
    <row r="6" spans="1:20" ht="75">
      <c r="A6" s="2" t="s">
        <v>1017</v>
      </c>
      <c r="B6" s="8">
        <f t="shared" si="0"/>
        <v>22</v>
      </c>
      <c r="C6" s="3">
        <v>5</v>
      </c>
      <c r="D6" s="3">
        <v>3</v>
      </c>
      <c r="E6" s="3">
        <v>1</v>
      </c>
      <c r="F6" s="3">
        <v>5</v>
      </c>
      <c r="G6" s="3">
        <v>1</v>
      </c>
      <c r="H6" s="3">
        <v>3</v>
      </c>
      <c r="I6" s="3">
        <v>1</v>
      </c>
      <c r="J6" s="3">
        <v>3</v>
      </c>
      <c r="T6" s="3">
        <f t="shared" si="1"/>
        <v>2.75</v>
      </c>
    </row>
    <row r="7" spans="1:20">
      <c r="A7" s="7" t="s">
        <v>4</v>
      </c>
      <c r="C7" s="3" t="s">
        <v>114</v>
      </c>
      <c r="D7" s="3" t="s">
        <v>98</v>
      </c>
      <c r="E7" s="3" t="s">
        <v>39</v>
      </c>
      <c r="F7" s="3" t="s">
        <v>71</v>
      </c>
      <c r="G7" s="3" t="s">
        <v>68</v>
      </c>
      <c r="H7" s="3" t="s">
        <v>522</v>
      </c>
      <c r="I7" s="3" t="s">
        <v>70</v>
      </c>
      <c r="J7" s="3" t="s">
        <v>802</v>
      </c>
    </row>
    <row r="8" spans="1:20" ht="90">
      <c r="A8" s="1" t="s">
        <v>1018</v>
      </c>
      <c r="B8" s="8">
        <f t="shared" ref="B8:B12" si="2">SUM(C8:R8)</f>
        <v>18</v>
      </c>
      <c r="C8" s="3">
        <v>3</v>
      </c>
      <c r="D8" s="3">
        <v>2</v>
      </c>
      <c r="E8" s="3">
        <v>3</v>
      </c>
      <c r="F8" s="3">
        <v>1</v>
      </c>
      <c r="G8" s="3">
        <v>3</v>
      </c>
      <c r="H8" s="3">
        <v>2</v>
      </c>
      <c r="I8" s="3">
        <v>2</v>
      </c>
      <c r="J8" s="3">
        <v>2</v>
      </c>
      <c r="T8" s="3">
        <f t="shared" si="1"/>
        <v>2.25</v>
      </c>
    </row>
    <row r="9" spans="1:20" ht="75">
      <c r="A9" s="1" t="s">
        <v>1019</v>
      </c>
      <c r="B9" s="8">
        <f t="shared" si="2"/>
        <v>29</v>
      </c>
      <c r="C9" s="3">
        <v>4</v>
      </c>
      <c r="D9" s="3">
        <v>5</v>
      </c>
      <c r="E9" s="3">
        <v>4</v>
      </c>
      <c r="F9" s="3">
        <v>3</v>
      </c>
      <c r="G9" s="3">
        <v>2</v>
      </c>
      <c r="H9" s="3">
        <v>3</v>
      </c>
      <c r="I9" s="3">
        <v>3</v>
      </c>
      <c r="J9" s="3">
        <v>5</v>
      </c>
      <c r="T9" s="3">
        <f t="shared" si="1"/>
        <v>3.625</v>
      </c>
    </row>
    <row r="10" spans="1:20" ht="75">
      <c r="A10" s="2" t="s">
        <v>1020</v>
      </c>
      <c r="B10" s="8">
        <f t="shared" si="2"/>
        <v>18</v>
      </c>
      <c r="C10" s="3">
        <v>2</v>
      </c>
      <c r="D10" s="3">
        <v>4</v>
      </c>
      <c r="E10" s="3">
        <v>1</v>
      </c>
      <c r="F10" s="3">
        <v>2</v>
      </c>
      <c r="G10" s="3">
        <v>1</v>
      </c>
      <c r="H10" s="3">
        <v>4</v>
      </c>
      <c r="I10" s="3">
        <v>1</v>
      </c>
      <c r="J10" s="3">
        <v>3</v>
      </c>
      <c r="T10" s="3">
        <f t="shared" si="1"/>
        <v>2.25</v>
      </c>
    </row>
    <row r="11" spans="1:20" ht="90">
      <c r="A11" s="2" t="s">
        <v>1021</v>
      </c>
      <c r="B11" s="8">
        <f t="shared" si="2"/>
        <v>32</v>
      </c>
      <c r="C11" s="3">
        <v>5</v>
      </c>
      <c r="D11" s="3">
        <v>3</v>
      </c>
      <c r="E11" s="3">
        <v>2</v>
      </c>
      <c r="F11" s="3">
        <v>4</v>
      </c>
      <c r="G11" s="3">
        <v>4</v>
      </c>
      <c r="H11" s="3">
        <v>5</v>
      </c>
      <c r="I11" s="3">
        <v>5</v>
      </c>
      <c r="J11" s="3">
        <v>4</v>
      </c>
      <c r="T11" s="3">
        <f t="shared" si="1"/>
        <v>4</v>
      </c>
    </row>
    <row r="12" spans="1:20" ht="90">
      <c r="A12" s="2" t="s">
        <v>1022</v>
      </c>
      <c r="B12" s="8">
        <f t="shared" si="2"/>
        <v>23</v>
      </c>
      <c r="C12" s="3">
        <v>1</v>
      </c>
      <c r="D12" s="3">
        <v>1</v>
      </c>
      <c r="E12" s="3">
        <v>5</v>
      </c>
      <c r="F12" s="3">
        <v>5</v>
      </c>
      <c r="G12" s="3">
        <v>5</v>
      </c>
      <c r="H12" s="3">
        <v>1</v>
      </c>
      <c r="I12" s="3">
        <v>4</v>
      </c>
      <c r="J12" s="3">
        <v>1</v>
      </c>
      <c r="T12" s="3">
        <f t="shared" si="1"/>
        <v>2.875</v>
      </c>
    </row>
    <row r="13" spans="1:20">
      <c r="A13" s="7" t="s">
        <v>5</v>
      </c>
      <c r="C13" s="3" t="s">
        <v>114</v>
      </c>
      <c r="D13" s="3" t="s">
        <v>98</v>
      </c>
      <c r="E13" s="3" t="s">
        <v>39</v>
      </c>
      <c r="F13" s="3" t="s">
        <v>71</v>
      </c>
      <c r="G13" s="3" t="s">
        <v>68</v>
      </c>
      <c r="H13" s="3" t="s">
        <v>522</v>
      </c>
      <c r="I13" s="3" t="s">
        <v>70</v>
      </c>
      <c r="J13" s="3" t="s">
        <v>802</v>
      </c>
    </row>
    <row r="14" spans="1:20" ht="75">
      <c r="A14" s="2" t="s">
        <v>1023</v>
      </c>
      <c r="B14" s="8">
        <f t="shared" ref="B14:B18" si="3">SUM(C14:R14)</f>
        <v>25</v>
      </c>
      <c r="C14" s="3">
        <v>4</v>
      </c>
      <c r="D14" s="3">
        <v>4</v>
      </c>
      <c r="E14" s="3">
        <v>3</v>
      </c>
      <c r="F14" s="3">
        <v>3</v>
      </c>
      <c r="G14" s="3">
        <v>2</v>
      </c>
      <c r="H14" s="3">
        <v>3</v>
      </c>
      <c r="I14" s="3">
        <v>5</v>
      </c>
      <c r="J14" s="3">
        <v>1</v>
      </c>
      <c r="T14" s="3">
        <f t="shared" si="1"/>
        <v>3.125</v>
      </c>
    </row>
    <row r="15" spans="1:20" ht="75">
      <c r="A15" s="2" t="s">
        <v>938</v>
      </c>
      <c r="B15" s="8">
        <f t="shared" si="3"/>
        <v>33</v>
      </c>
      <c r="C15" s="3">
        <v>5</v>
      </c>
      <c r="D15" s="3">
        <v>3</v>
      </c>
      <c r="E15" s="3">
        <v>5</v>
      </c>
      <c r="F15" s="3">
        <v>5</v>
      </c>
      <c r="G15" s="3">
        <v>4</v>
      </c>
      <c r="H15" s="3">
        <v>5</v>
      </c>
      <c r="I15" s="3">
        <v>3</v>
      </c>
      <c r="J15" s="3">
        <v>3</v>
      </c>
      <c r="T15" s="3">
        <f t="shared" si="1"/>
        <v>4.125</v>
      </c>
    </row>
    <row r="16" spans="1:20" ht="90">
      <c r="A16" s="1" t="s">
        <v>955</v>
      </c>
      <c r="B16" s="8">
        <f t="shared" si="3"/>
        <v>17</v>
      </c>
      <c r="C16" s="3">
        <v>1</v>
      </c>
      <c r="D16" s="3">
        <v>1</v>
      </c>
      <c r="E16" s="3">
        <v>2</v>
      </c>
      <c r="F16" s="3">
        <v>1</v>
      </c>
      <c r="G16" s="3">
        <v>5</v>
      </c>
      <c r="H16" s="3">
        <v>1</v>
      </c>
      <c r="I16" s="3">
        <v>4</v>
      </c>
      <c r="J16" s="3">
        <v>2</v>
      </c>
      <c r="T16" s="3">
        <f t="shared" si="1"/>
        <v>2.125</v>
      </c>
    </row>
    <row r="17" spans="1:20" ht="75">
      <c r="A17" s="2" t="s">
        <v>1024</v>
      </c>
      <c r="B17" s="8">
        <f t="shared" si="3"/>
        <v>22</v>
      </c>
      <c r="C17" s="3">
        <v>2</v>
      </c>
      <c r="D17" s="3">
        <v>2</v>
      </c>
      <c r="E17" s="3">
        <v>4</v>
      </c>
      <c r="F17" s="3">
        <v>4</v>
      </c>
      <c r="G17" s="3">
        <v>3</v>
      </c>
      <c r="H17" s="3">
        <v>2</v>
      </c>
      <c r="I17" s="3">
        <v>1</v>
      </c>
      <c r="J17" s="3">
        <v>4</v>
      </c>
      <c r="T17" s="3">
        <f t="shared" si="1"/>
        <v>2.75</v>
      </c>
    </row>
    <row r="18" spans="1:20" ht="75">
      <c r="A18" s="1" t="s">
        <v>1025</v>
      </c>
      <c r="B18" s="8">
        <f t="shared" si="3"/>
        <v>23</v>
      </c>
      <c r="C18" s="3">
        <v>3</v>
      </c>
      <c r="D18" s="3">
        <v>5</v>
      </c>
      <c r="E18" s="3">
        <v>1</v>
      </c>
      <c r="F18" s="3">
        <v>2</v>
      </c>
      <c r="G18" s="3">
        <v>1</v>
      </c>
      <c r="H18" s="3">
        <v>4</v>
      </c>
      <c r="I18" s="3">
        <v>2</v>
      </c>
      <c r="J18" s="3">
        <v>5</v>
      </c>
      <c r="T18" s="3">
        <f t="shared" si="1"/>
        <v>2.875</v>
      </c>
    </row>
    <row r="19" spans="1:20">
      <c r="A19" s="7" t="s">
        <v>6</v>
      </c>
      <c r="C19" s="3" t="s">
        <v>114</v>
      </c>
      <c r="D19" s="3" t="s">
        <v>71</v>
      </c>
      <c r="E19" s="3" t="s">
        <v>98</v>
      </c>
      <c r="F19" s="3" t="s">
        <v>39</v>
      </c>
      <c r="G19" s="3" t="s">
        <v>68</v>
      </c>
      <c r="H19" s="3" t="s">
        <v>522</v>
      </c>
      <c r="I19" s="3" t="s">
        <v>70</v>
      </c>
      <c r="J19" s="3" t="s">
        <v>802</v>
      </c>
    </row>
    <row r="20" spans="1:20" ht="75">
      <c r="A20" s="1" t="s">
        <v>1044</v>
      </c>
      <c r="B20" s="8">
        <f t="shared" ref="B20:B24" si="4">SUM(C20:R20)</f>
        <v>23</v>
      </c>
      <c r="C20" s="3">
        <v>5</v>
      </c>
      <c r="D20" s="3">
        <v>4</v>
      </c>
      <c r="E20" s="3">
        <v>3</v>
      </c>
      <c r="F20" s="3">
        <v>2</v>
      </c>
      <c r="G20" s="3">
        <v>2</v>
      </c>
      <c r="H20" s="3">
        <v>3</v>
      </c>
      <c r="I20" s="3">
        <v>1</v>
      </c>
      <c r="J20" s="3">
        <v>3</v>
      </c>
      <c r="T20" s="3">
        <f t="shared" si="1"/>
        <v>2.875</v>
      </c>
    </row>
    <row r="21" spans="1:20" ht="75">
      <c r="A21" s="2" t="s">
        <v>1026</v>
      </c>
      <c r="B21" s="8">
        <f t="shared" si="4"/>
        <v>32</v>
      </c>
      <c r="C21" s="3">
        <v>2</v>
      </c>
      <c r="D21" s="3">
        <v>5</v>
      </c>
      <c r="E21" s="3">
        <v>4</v>
      </c>
      <c r="F21" s="3">
        <v>4</v>
      </c>
      <c r="G21" s="3">
        <v>5</v>
      </c>
      <c r="H21" s="3">
        <v>5</v>
      </c>
      <c r="I21" s="3">
        <v>3</v>
      </c>
      <c r="J21" s="3">
        <v>4</v>
      </c>
      <c r="T21" s="3">
        <f t="shared" si="1"/>
        <v>4</v>
      </c>
    </row>
    <row r="22" spans="1:20" ht="75">
      <c r="A22" s="2" t="s">
        <v>1027</v>
      </c>
      <c r="B22" s="8">
        <f t="shared" si="4"/>
        <v>26</v>
      </c>
      <c r="C22" s="3">
        <v>3</v>
      </c>
      <c r="D22" s="3">
        <v>3</v>
      </c>
      <c r="E22" s="3">
        <v>5</v>
      </c>
      <c r="F22" s="3">
        <v>3</v>
      </c>
      <c r="G22" s="3">
        <v>3</v>
      </c>
      <c r="H22" s="3">
        <v>2</v>
      </c>
      <c r="I22" s="3">
        <v>2</v>
      </c>
      <c r="J22" s="3">
        <v>5</v>
      </c>
      <c r="T22" s="3">
        <f t="shared" si="1"/>
        <v>3.25</v>
      </c>
    </row>
    <row r="23" spans="1:20" ht="90">
      <c r="A23" s="1" t="s">
        <v>1028</v>
      </c>
      <c r="B23" s="8">
        <f t="shared" si="4"/>
        <v>24</v>
      </c>
      <c r="C23" s="3">
        <v>1</v>
      </c>
      <c r="D23" s="3">
        <v>2</v>
      </c>
      <c r="E23" s="3">
        <v>1</v>
      </c>
      <c r="F23" s="3">
        <v>5</v>
      </c>
      <c r="G23" s="3">
        <v>5</v>
      </c>
      <c r="H23" s="3">
        <v>4</v>
      </c>
      <c r="I23" s="3">
        <v>4</v>
      </c>
      <c r="J23" s="3">
        <v>2</v>
      </c>
      <c r="T23" s="3">
        <f t="shared" si="1"/>
        <v>3</v>
      </c>
    </row>
    <row r="24" spans="1:20" ht="75">
      <c r="A24" s="2" t="s">
        <v>1029</v>
      </c>
      <c r="B24" s="8">
        <f t="shared" si="4"/>
        <v>16</v>
      </c>
      <c r="C24" s="3">
        <v>4</v>
      </c>
      <c r="D24" s="3">
        <v>1</v>
      </c>
      <c r="E24" s="3">
        <v>2</v>
      </c>
      <c r="F24" s="3">
        <v>1</v>
      </c>
      <c r="G24" s="3">
        <v>1</v>
      </c>
      <c r="H24" s="3">
        <v>1</v>
      </c>
      <c r="I24" s="3">
        <v>5</v>
      </c>
      <c r="J24" s="3">
        <v>1</v>
      </c>
      <c r="T24" s="3">
        <f t="shared" si="1"/>
        <v>2</v>
      </c>
    </row>
    <row r="27" spans="1:20">
      <c r="A27" s="7" t="s">
        <v>24</v>
      </c>
      <c r="C27" s="3" t="s">
        <v>114</v>
      </c>
      <c r="D27" s="3" t="s">
        <v>71</v>
      </c>
      <c r="E27" s="3" t="s">
        <v>98</v>
      </c>
      <c r="F27" s="3" t="s">
        <v>39</v>
      </c>
      <c r="G27" s="3" t="s">
        <v>68</v>
      </c>
      <c r="H27" s="3" t="s">
        <v>522</v>
      </c>
      <c r="I27" s="3" t="s">
        <v>802</v>
      </c>
      <c r="J27" s="3" t="s">
        <v>70</v>
      </c>
    </row>
    <row r="28" spans="1:20" ht="75">
      <c r="A28" s="2" t="s">
        <v>1030</v>
      </c>
      <c r="B28" s="8">
        <f t="shared" ref="B28:B32" si="5">SUM(C28:R28)</f>
        <v>21</v>
      </c>
      <c r="C28" s="3">
        <v>1</v>
      </c>
      <c r="D28" s="3">
        <v>4</v>
      </c>
      <c r="E28" s="3">
        <v>1</v>
      </c>
      <c r="F28" s="3">
        <v>5</v>
      </c>
      <c r="G28" s="3">
        <v>3</v>
      </c>
      <c r="H28" s="3">
        <v>1</v>
      </c>
      <c r="I28" s="3">
        <v>5</v>
      </c>
      <c r="J28" s="3">
        <v>1</v>
      </c>
      <c r="T28" s="3">
        <f t="shared" si="1"/>
        <v>2.625</v>
      </c>
    </row>
    <row r="29" spans="1:20" ht="60">
      <c r="A29" s="1" t="s">
        <v>1031</v>
      </c>
      <c r="B29" s="8">
        <f t="shared" si="5"/>
        <v>21</v>
      </c>
      <c r="C29" s="3">
        <v>3</v>
      </c>
      <c r="D29" s="3">
        <v>2</v>
      </c>
      <c r="E29" s="3">
        <v>5</v>
      </c>
      <c r="F29" s="3">
        <v>1</v>
      </c>
      <c r="G29" s="3">
        <v>1</v>
      </c>
      <c r="H29" s="3">
        <v>2</v>
      </c>
      <c r="I29" s="3">
        <v>3</v>
      </c>
      <c r="J29" s="3">
        <v>4</v>
      </c>
      <c r="T29" s="3">
        <f t="shared" si="1"/>
        <v>2.625</v>
      </c>
    </row>
    <row r="30" spans="1:20" ht="90">
      <c r="A30" s="2" t="s">
        <v>1032</v>
      </c>
      <c r="B30" s="8">
        <f t="shared" si="5"/>
        <v>20</v>
      </c>
      <c r="C30" s="3">
        <v>2</v>
      </c>
      <c r="D30" s="3">
        <v>1</v>
      </c>
      <c r="E30" s="3">
        <v>4</v>
      </c>
      <c r="F30" s="3">
        <v>3</v>
      </c>
      <c r="G30" s="3">
        <v>2</v>
      </c>
      <c r="H30" s="3">
        <v>4</v>
      </c>
      <c r="I30" s="3">
        <v>2</v>
      </c>
      <c r="J30" s="3">
        <v>2</v>
      </c>
      <c r="T30" s="3">
        <f t="shared" si="1"/>
        <v>2.5</v>
      </c>
    </row>
    <row r="31" spans="1:20" ht="75">
      <c r="A31" s="1" t="s">
        <v>1033</v>
      </c>
      <c r="B31" s="8">
        <f t="shared" si="5"/>
        <v>34</v>
      </c>
      <c r="C31" s="3">
        <v>5</v>
      </c>
      <c r="D31" s="3">
        <v>5</v>
      </c>
      <c r="E31" s="3">
        <v>3</v>
      </c>
      <c r="F31" s="3">
        <v>2</v>
      </c>
      <c r="G31" s="3">
        <v>5</v>
      </c>
      <c r="H31" s="3">
        <v>5</v>
      </c>
      <c r="I31" s="3">
        <v>4</v>
      </c>
      <c r="J31" s="3">
        <v>5</v>
      </c>
      <c r="T31" s="3">
        <f t="shared" si="1"/>
        <v>4.25</v>
      </c>
    </row>
    <row r="32" spans="1:20" ht="75">
      <c r="A32" s="2" t="s">
        <v>1034</v>
      </c>
      <c r="B32" s="8">
        <f t="shared" si="5"/>
        <v>24</v>
      </c>
      <c r="C32" s="3">
        <v>4</v>
      </c>
      <c r="D32" s="3">
        <v>3</v>
      </c>
      <c r="E32" s="3">
        <v>2</v>
      </c>
      <c r="F32" s="3">
        <v>4</v>
      </c>
      <c r="G32" s="3">
        <v>4</v>
      </c>
      <c r="H32" s="3">
        <v>3</v>
      </c>
      <c r="I32" s="3">
        <v>1</v>
      </c>
      <c r="J32" s="3">
        <v>3</v>
      </c>
      <c r="T32" s="3">
        <f t="shared" si="1"/>
        <v>3</v>
      </c>
    </row>
    <row r="33" spans="1:20">
      <c r="A33" s="7" t="s">
        <v>25</v>
      </c>
      <c r="C33" s="3" t="s">
        <v>114</v>
      </c>
      <c r="D33" s="3" t="s">
        <v>71</v>
      </c>
      <c r="E33" s="3" t="s">
        <v>98</v>
      </c>
      <c r="F33" s="3" t="s">
        <v>39</v>
      </c>
      <c r="G33" s="3" t="s">
        <v>68</v>
      </c>
      <c r="H33" s="3" t="s">
        <v>522</v>
      </c>
      <c r="I33" s="3" t="s">
        <v>802</v>
      </c>
      <c r="J33" s="3" t="s">
        <v>70</v>
      </c>
    </row>
    <row r="34" spans="1:20" ht="75">
      <c r="A34" s="1" t="s">
        <v>245</v>
      </c>
      <c r="B34" s="8">
        <f t="shared" ref="B34:B38" si="6">SUM(C34:R34)</f>
        <v>27</v>
      </c>
      <c r="C34" s="3">
        <v>2</v>
      </c>
      <c r="D34" s="3">
        <v>4</v>
      </c>
      <c r="E34" s="3">
        <v>4</v>
      </c>
      <c r="F34" s="3">
        <v>3</v>
      </c>
      <c r="G34" s="3">
        <v>5</v>
      </c>
      <c r="H34" s="3">
        <v>1</v>
      </c>
      <c r="I34" s="3">
        <v>3</v>
      </c>
      <c r="J34" s="3">
        <v>5</v>
      </c>
      <c r="T34" s="3">
        <f t="shared" si="1"/>
        <v>3.375</v>
      </c>
    </row>
    <row r="35" spans="1:20" ht="60">
      <c r="A35" s="1" t="s">
        <v>540</v>
      </c>
      <c r="B35" s="8">
        <f t="shared" si="6"/>
        <v>20</v>
      </c>
      <c r="C35" s="3">
        <v>1</v>
      </c>
      <c r="D35" s="3">
        <v>1</v>
      </c>
      <c r="E35" s="3">
        <v>3</v>
      </c>
      <c r="F35" s="3">
        <v>4</v>
      </c>
      <c r="G35" s="3">
        <v>4</v>
      </c>
      <c r="H35" s="3">
        <v>2</v>
      </c>
      <c r="I35" s="3">
        <v>2</v>
      </c>
      <c r="J35" s="3">
        <v>3</v>
      </c>
      <c r="T35" s="3">
        <f t="shared" si="1"/>
        <v>2.5</v>
      </c>
    </row>
    <row r="36" spans="1:20" ht="90">
      <c r="A36" s="2" t="s">
        <v>544</v>
      </c>
      <c r="B36" s="8">
        <f t="shared" si="6"/>
        <v>23</v>
      </c>
      <c r="C36" s="3">
        <v>4</v>
      </c>
      <c r="D36" s="3">
        <v>2</v>
      </c>
      <c r="E36" s="3">
        <v>2</v>
      </c>
      <c r="F36" s="3">
        <v>2</v>
      </c>
      <c r="G36" s="3">
        <v>3</v>
      </c>
      <c r="H36" s="3">
        <v>4</v>
      </c>
      <c r="I36" s="3">
        <v>4</v>
      </c>
      <c r="J36" s="3">
        <v>2</v>
      </c>
      <c r="T36" s="3">
        <f t="shared" si="1"/>
        <v>2.875</v>
      </c>
    </row>
    <row r="37" spans="1:20" ht="75">
      <c r="A37" s="2" t="s">
        <v>847</v>
      </c>
      <c r="B37" s="8">
        <f t="shared" si="6"/>
        <v>29</v>
      </c>
      <c r="C37" s="3">
        <v>5</v>
      </c>
      <c r="D37" s="3">
        <v>3</v>
      </c>
      <c r="E37" s="3">
        <v>1</v>
      </c>
      <c r="F37" s="3">
        <v>5</v>
      </c>
      <c r="G37" s="3">
        <v>1</v>
      </c>
      <c r="H37" s="3">
        <v>5</v>
      </c>
      <c r="I37" s="3">
        <v>5</v>
      </c>
      <c r="J37" s="3">
        <v>4</v>
      </c>
      <c r="T37" s="3">
        <f t="shared" si="1"/>
        <v>3.625</v>
      </c>
    </row>
    <row r="38" spans="1:20" ht="75">
      <c r="A38" s="1" t="s">
        <v>613</v>
      </c>
      <c r="B38" s="8">
        <f t="shared" si="6"/>
        <v>21</v>
      </c>
      <c r="C38" s="3">
        <v>3</v>
      </c>
      <c r="D38" s="3">
        <v>5</v>
      </c>
      <c r="E38" s="3">
        <v>5</v>
      </c>
      <c r="F38" s="3">
        <v>1</v>
      </c>
      <c r="G38" s="3">
        <v>2</v>
      </c>
      <c r="H38" s="3">
        <v>3</v>
      </c>
      <c r="I38" s="3">
        <v>1</v>
      </c>
      <c r="J38" s="3">
        <v>1</v>
      </c>
      <c r="T38" s="3">
        <f t="shared" si="1"/>
        <v>2.625</v>
      </c>
    </row>
    <row r="39" spans="1:20">
      <c r="A39" s="7" t="s">
        <v>26</v>
      </c>
      <c r="C39" s="3" t="s">
        <v>114</v>
      </c>
      <c r="D39" s="3" t="s">
        <v>71</v>
      </c>
      <c r="E39" s="3" t="s">
        <v>98</v>
      </c>
      <c r="F39" s="3" t="s">
        <v>39</v>
      </c>
      <c r="G39" s="3" t="s">
        <v>100</v>
      </c>
      <c r="H39" s="3" t="s">
        <v>522</v>
      </c>
      <c r="I39" s="3" t="s">
        <v>68</v>
      </c>
      <c r="J39" s="3" t="s">
        <v>802</v>
      </c>
      <c r="K39" s="3" t="s">
        <v>70</v>
      </c>
    </row>
    <row r="40" spans="1:20" ht="90">
      <c r="A40" s="2" t="s">
        <v>1035</v>
      </c>
      <c r="B40" s="8">
        <f t="shared" ref="B40:B44" si="7">SUM(C40:R40)</f>
        <v>28</v>
      </c>
      <c r="C40" s="3">
        <v>4</v>
      </c>
      <c r="D40" s="3">
        <v>2</v>
      </c>
      <c r="E40" s="3">
        <v>1</v>
      </c>
      <c r="F40" s="3">
        <v>1</v>
      </c>
      <c r="G40" s="3">
        <v>5</v>
      </c>
      <c r="H40" s="3">
        <v>5</v>
      </c>
      <c r="I40" s="3">
        <v>5</v>
      </c>
      <c r="J40" s="3">
        <v>2</v>
      </c>
      <c r="K40" s="3">
        <v>3</v>
      </c>
      <c r="T40" s="3">
        <f t="shared" si="1"/>
        <v>3.1111111111111112</v>
      </c>
    </row>
    <row r="41" spans="1:20" ht="90">
      <c r="A41" s="1" t="s">
        <v>1036</v>
      </c>
      <c r="B41" s="8">
        <f t="shared" si="7"/>
        <v>26</v>
      </c>
      <c r="C41" s="3">
        <v>2</v>
      </c>
      <c r="D41" s="3">
        <v>1</v>
      </c>
      <c r="E41" s="3">
        <v>2</v>
      </c>
      <c r="F41" s="3">
        <v>5</v>
      </c>
      <c r="G41" s="3">
        <v>1</v>
      </c>
      <c r="H41" s="3">
        <v>4</v>
      </c>
      <c r="I41" s="3">
        <v>4</v>
      </c>
      <c r="J41" s="3">
        <v>3</v>
      </c>
      <c r="K41" s="3">
        <v>4</v>
      </c>
      <c r="T41" s="3">
        <f t="shared" si="1"/>
        <v>2.8888888888888888</v>
      </c>
    </row>
    <row r="42" spans="1:20" ht="75">
      <c r="A42" s="2" t="s">
        <v>1037</v>
      </c>
      <c r="B42" s="8">
        <f t="shared" si="7"/>
        <v>24</v>
      </c>
      <c r="C42" s="3">
        <v>1</v>
      </c>
      <c r="D42" s="3">
        <v>4</v>
      </c>
      <c r="E42" s="3">
        <v>5</v>
      </c>
      <c r="F42" s="3">
        <v>2</v>
      </c>
      <c r="G42" s="3">
        <v>4</v>
      </c>
      <c r="H42" s="3">
        <v>1</v>
      </c>
      <c r="I42" s="3">
        <v>1</v>
      </c>
      <c r="J42" s="3">
        <v>1</v>
      </c>
      <c r="K42" s="3">
        <v>5</v>
      </c>
      <c r="T42" s="3">
        <f t="shared" si="1"/>
        <v>2.6666666666666665</v>
      </c>
    </row>
    <row r="43" spans="1:20" ht="90">
      <c r="A43" s="2" t="s">
        <v>1038</v>
      </c>
      <c r="B43" s="8">
        <f t="shared" si="7"/>
        <v>27</v>
      </c>
      <c r="C43" s="3">
        <v>3</v>
      </c>
      <c r="D43" s="3">
        <v>3</v>
      </c>
      <c r="E43" s="3">
        <v>4</v>
      </c>
      <c r="F43" s="3">
        <v>4</v>
      </c>
      <c r="G43" s="3">
        <v>3</v>
      </c>
      <c r="H43" s="3">
        <v>2</v>
      </c>
      <c r="I43" s="3">
        <v>3</v>
      </c>
      <c r="J43" s="3">
        <v>4</v>
      </c>
      <c r="K43" s="3">
        <v>1</v>
      </c>
      <c r="T43" s="3">
        <f t="shared" si="1"/>
        <v>3</v>
      </c>
    </row>
    <row r="44" spans="1:20" ht="75">
      <c r="A44" s="1" t="s">
        <v>1039</v>
      </c>
      <c r="B44" s="8">
        <f t="shared" si="7"/>
        <v>30</v>
      </c>
      <c r="C44" s="3">
        <v>5</v>
      </c>
      <c r="D44" s="3">
        <v>5</v>
      </c>
      <c r="E44" s="3">
        <v>3</v>
      </c>
      <c r="F44" s="3">
        <v>3</v>
      </c>
      <c r="G44" s="3">
        <v>2</v>
      </c>
      <c r="H44" s="3">
        <v>3</v>
      </c>
      <c r="I44" s="3">
        <v>2</v>
      </c>
      <c r="J44" s="3">
        <v>5</v>
      </c>
      <c r="K44" s="3">
        <v>2</v>
      </c>
      <c r="T44" s="3">
        <f t="shared" si="1"/>
        <v>3.3333333333333335</v>
      </c>
    </row>
    <row r="45" spans="1:20">
      <c r="A45" s="7" t="s">
        <v>27</v>
      </c>
      <c r="C45" s="3" t="s">
        <v>114</v>
      </c>
      <c r="D45" s="3" t="s">
        <v>71</v>
      </c>
      <c r="E45" s="3" t="s">
        <v>98</v>
      </c>
      <c r="F45" s="3" t="s">
        <v>39</v>
      </c>
      <c r="G45" s="3" t="s">
        <v>68</v>
      </c>
      <c r="H45" s="3" t="s">
        <v>522</v>
      </c>
      <c r="I45" s="3" t="s">
        <v>802</v>
      </c>
      <c r="J45" s="3" t="s">
        <v>70</v>
      </c>
    </row>
    <row r="46" spans="1:20" ht="60">
      <c r="A46" s="1" t="s">
        <v>1040</v>
      </c>
      <c r="B46" s="8">
        <f t="shared" ref="B46:B50" si="8">SUM(C46:R46)</f>
        <v>28</v>
      </c>
      <c r="C46" s="3">
        <v>5</v>
      </c>
      <c r="D46" s="3">
        <v>5</v>
      </c>
      <c r="E46" s="3">
        <v>4</v>
      </c>
      <c r="F46" s="3">
        <v>2</v>
      </c>
      <c r="G46" s="3">
        <v>3</v>
      </c>
      <c r="H46" s="3">
        <v>4</v>
      </c>
      <c r="I46" s="3">
        <v>4</v>
      </c>
      <c r="J46" s="3">
        <v>1</v>
      </c>
      <c r="T46" s="3">
        <f t="shared" si="1"/>
        <v>3.5</v>
      </c>
    </row>
    <row r="47" spans="1:20" ht="75">
      <c r="A47" s="2" t="s">
        <v>1041</v>
      </c>
      <c r="B47" s="8">
        <f t="shared" si="8"/>
        <v>18</v>
      </c>
      <c r="C47" s="3">
        <v>1</v>
      </c>
      <c r="D47" s="3">
        <v>1</v>
      </c>
      <c r="E47" s="3">
        <v>1</v>
      </c>
      <c r="F47" s="3">
        <v>3</v>
      </c>
      <c r="G47" s="3">
        <v>2</v>
      </c>
      <c r="H47" s="3">
        <v>2</v>
      </c>
      <c r="I47" s="3">
        <v>5</v>
      </c>
      <c r="J47" s="3">
        <v>3</v>
      </c>
      <c r="T47" s="3">
        <f t="shared" si="1"/>
        <v>2.25</v>
      </c>
    </row>
    <row r="48" spans="1:20" ht="75">
      <c r="A48" s="1" t="s">
        <v>1042</v>
      </c>
      <c r="B48" s="8">
        <f t="shared" si="8"/>
        <v>21</v>
      </c>
      <c r="C48" s="3">
        <v>2</v>
      </c>
      <c r="D48" s="3">
        <v>2</v>
      </c>
      <c r="E48" s="3">
        <v>3</v>
      </c>
      <c r="F48" s="3">
        <v>1</v>
      </c>
      <c r="G48" s="3">
        <v>4</v>
      </c>
      <c r="H48" s="3">
        <v>1</v>
      </c>
      <c r="I48" s="3">
        <v>3</v>
      </c>
      <c r="J48" s="3">
        <v>5</v>
      </c>
      <c r="T48" s="3">
        <f t="shared" si="1"/>
        <v>2.625</v>
      </c>
    </row>
    <row r="49" spans="1:20" ht="75">
      <c r="A49" s="1" t="s">
        <v>1045</v>
      </c>
      <c r="B49" s="8">
        <f t="shared" si="8"/>
        <v>21</v>
      </c>
      <c r="C49" s="3">
        <v>3</v>
      </c>
      <c r="D49" s="3">
        <v>3</v>
      </c>
      <c r="E49" s="3">
        <v>2</v>
      </c>
      <c r="F49" s="3">
        <v>5</v>
      </c>
      <c r="G49" s="3">
        <v>1</v>
      </c>
      <c r="H49" s="3">
        <v>3</v>
      </c>
      <c r="I49" s="3">
        <v>2</v>
      </c>
      <c r="J49" s="3">
        <v>2</v>
      </c>
      <c r="T49" s="3">
        <f t="shared" si="1"/>
        <v>2.625</v>
      </c>
    </row>
    <row r="50" spans="1:20" ht="75">
      <c r="A50" s="2" t="s">
        <v>760</v>
      </c>
      <c r="B50" s="8">
        <f t="shared" si="8"/>
        <v>32</v>
      </c>
      <c r="C50" s="3">
        <v>4</v>
      </c>
      <c r="D50" s="3">
        <v>4</v>
      </c>
      <c r="E50" s="3">
        <v>5</v>
      </c>
      <c r="F50" s="3">
        <v>4</v>
      </c>
      <c r="G50" s="3">
        <v>5</v>
      </c>
      <c r="H50" s="3">
        <v>5</v>
      </c>
      <c r="I50" s="3">
        <v>1</v>
      </c>
      <c r="J50" s="3">
        <v>4</v>
      </c>
      <c r="T50" s="3">
        <f t="shared" si="1"/>
        <v>4</v>
      </c>
    </row>
    <row r="53" spans="1:20">
      <c r="A53" s="7" t="s">
        <v>28</v>
      </c>
      <c r="C53" s="3" t="s">
        <v>114</v>
      </c>
      <c r="D53" s="3" t="s">
        <v>98</v>
      </c>
      <c r="E53" s="3" t="s">
        <v>71</v>
      </c>
      <c r="F53" s="3" t="s">
        <v>802</v>
      </c>
      <c r="G53" s="3" t="s">
        <v>1046</v>
      </c>
      <c r="H53" s="3" t="s">
        <v>68</v>
      </c>
      <c r="I53" s="3" t="s">
        <v>522</v>
      </c>
      <c r="J53" s="3" t="s">
        <v>70</v>
      </c>
      <c r="K53" s="3" t="s">
        <v>431</v>
      </c>
    </row>
    <row r="54" spans="1:20" ht="75">
      <c r="A54" s="1" t="s">
        <v>672</v>
      </c>
      <c r="B54" s="8">
        <f t="shared" ref="B54:B58" si="9">SUM(C54:R54)</f>
        <v>29</v>
      </c>
      <c r="C54" s="3">
        <v>5</v>
      </c>
      <c r="D54" s="3">
        <v>4</v>
      </c>
      <c r="E54" s="3">
        <v>4</v>
      </c>
      <c r="F54" s="3">
        <v>3</v>
      </c>
      <c r="G54" s="3">
        <v>4</v>
      </c>
      <c r="H54" s="3">
        <v>2</v>
      </c>
      <c r="I54" s="3">
        <v>1</v>
      </c>
      <c r="J54" s="3">
        <v>5</v>
      </c>
      <c r="K54" s="3">
        <v>1</v>
      </c>
      <c r="T54" s="3">
        <f t="shared" si="1"/>
        <v>3.2222222222222223</v>
      </c>
    </row>
    <row r="55" spans="1:20" ht="75">
      <c r="A55" s="2" t="s">
        <v>550</v>
      </c>
      <c r="B55" s="8">
        <f t="shared" si="9"/>
        <v>25</v>
      </c>
      <c r="C55" s="3">
        <v>2</v>
      </c>
      <c r="D55" s="3">
        <v>1</v>
      </c>
      <c r="E55" s="3">
        <v>2</v>
      </c>
      <c r="F55" s="3">
        <v>1</v>
      </c>
      <c r="G55" s="3">
        <v>3</v>
      </c>
      <c r="H55" s="3">
        <v>5</v>
      </c>
      <c r="I55" s="3">
        <v>3</v>
      </c>
      <c r="J55" s="3">
        <v>4</v>
      </c>
      <c r="K55" s="3">
        <v>4</v>
      </c>
      <c r="T55" s="3">
        <f t="shared" si="1"/>
        <v>2.7777777777777777</v>
      </c>
    </row>
    <row r="56" spans="1:20" ht="60">
      <c r="A56" s="2" t="s">
        <v>420</v>
      </c>
      <c r="B56" s="8">
        <f t="shared" si="9"/>
        <v>30</v>
      </c>
      <c r="C56" s="3">
        <v>3</v>
      </c>
      <c r="D56" s="3">
        <v>5</v>
      </c>
      <c r="E56" s="3">
        <v>3</v>
      </c>
      <c r="F56" s="3">
        <v>4</v>
      </c>
      <c r="G56" s="3">
        <v>1</v>
      </c>
      <c r="H56" s="3">
        <v>4</v>
      </c>
      <c r="I56" s="3">
        <v>2</v>
      </c>
      <c r="J56" s="3">
        <v>3</v>
      </c>
      <c r="K56" s="3">
        <v>5</v>
      </c>
      <c r="T56" s="3">
        <f t="shared" si="1"/>
        <v>3.3333333333333335</v>
      </c>
    </row>
    <row r="57" spans="1:20" ht="90">
      <c r="A57" s="2" t="s">
        <v>519</v>
      </c>
      <c r="B57" s="8">
        <f t="shared" si="9"/>
        <v>31</v>
      </c>
      <c r="C57" s="3">
        <v>4</v>
      </c>
      <c r="D57" s="3">
        <v>2</v>
      </c>
      <c r="E57" s="3">
        <v>5</v>
      </c>
      <c r="F57" s="3">
        <v>5</v>
      </c>
      <c r="G57" s="3">
        <v>5</v>
      </c>
      <c r="H57" s="3">
        <v>1</v>
      </c>
      <c r="I57" s="3">
        <v>5</v>
      </c>
      <c r="J57" s="3">
        <v>1</v>
      </c>
      <c r="K57" s="3">
        <v>3</v>
      </c>
      <c r="T57" s="3">
        <f t="shared" si="1"/>
        <v>3.4444444444444446</v>
      </c>
    </row>
    <row r="58" spans="1:20" ht="90">
      <c r="A58" s="2" t="s">
        <v>151</v>
      </c>
      <c r="B58" s="8">
        <f t="shared" si="9"/>
        <v>20</v>
      </c>
      <c r="C58" s="3">
        <v>1</v>
      </c>
      <c r="D58" s="3">
        <v>3</v>
      </c>
      <c r="E58" s="3">
        <v>1</v>
      </c>
      <c r="F58" s="3">
        <v>2</v>
      </c>
      <c r="G58" s="3">
        <v>2</v>
      </c>
      <c r="H58" s="3">
        <v>3</v>
      </c>
      <c r="I58" s="3">
        <v>4</v>
      </c>
      <c r="J58" s="3">
        <v>2</v>
      </c>
      <c r="K58" s="3">
        <v>2</v>
      </c>
      <c r="T58" s="3">
        <f t="shared" si="1"/>
        <v>2.2222222222222223</v>
      </c>
    </row>
    <row r="59" spans="1:20">
      <c r="A59" s="7" t="s">
        <v>29</v>
      </c>
      <c r="C59" s="3" t="s">
        <v>114</v>
      </c>
      <c r="D59" s="3" t="s">
        <v>98</v>
      </c>
      <c r="E59" s="3" t="s">
        <v>71</v>
      </c>
      <c r="F59" s="3" t="s">
        <v>1046</v>
      </c>
      <c r="G59" s="3" t="s">
        <v>68</v>
      </c>
      <c r="H59" s="3" t="s">
        <v>522</v>
      </c>
      <c r="I59" s="3" t="s">
        <v>70</v>
      </c>
      <c r="J59" s="3" t="s">
        <v>431</v>
      </c>
    </row>
    <row r="60" spans="1:20" ht="90">
      <c r="A60" s="2" t="s">
        <v>721</v>
      </c>
      <c r="B60" s="8">
        <f t="shared" ref="B60:B64" si="10">SUM(C60:R60)</f>
        <v>19</v>
      </c>
      <c r="C60" s="3">
        <v>3</v>
      </c>
      <c r="D60" s="3">
        <v>2</v>
      </c>
      <c r="E60" s="3">
        <v>3</v>
      </c>
      <c r="F60" s="3">
        <v>2</v>
      </c>
      <c r="G60" s="3">
        <v>2</v>
      </c>
      <c r="H60" s="3">
        <v>5</v>
      </c>
      <c r="I60" s="3">
        <v>1</v>
      </c>
      <c r="J60" s="3">
        <v>1</v>
      </c>
      <c r="T60" s="3">
        <f t="shared" si="1"/>
        <v>2.375</v>
      </c>
    </row>
    <row r="61" spans="1:20" ht="75">
      <c r="A61" s="2" t="s">
        <v>626</v>
      </c>
      <c r="B61" s="8">
        <f t="shared" si="10"/>
        <v>19</v>
      </c>
      <c r="C61" s="3">
        <v>4</v>
      </c>
      <c r="D61" s="3">
        <v>5</v>
      </c>
      <c r="E61" s="3">
        <v>2</v>
      </c>
      <c r="F61" s="3">
        <v>1</v>
      </c>
      <c r="G61" s="3">
        <v>1</v>
      </c>
      <c r="H61" s="3">
        <v>1</v>
      </c>
      <c r="I61" s="3">
        <v>2</v>
      </c>
      <c r="J61" s="3">
        <v>3</v>
      </c>
      <c r="T61" s="3">
        <f t="shared" si="1"/>
        <v>2.375</v>
      </c>
    </row>
    <row r="62" spans="1:20" ht="60">
      <c r="A62" s="1" t="s">
        <v>402</v>
      </c>
      <c r="B62" s="8">
        <f t="shared" si="10"/>
        <v>26</v>
      </c>
      <c r="C62" s="3">
        <v>1</v>
      </c>
      <c r="D62" s="3">
        <v>1</v>
      </c>
      <c r="E62" s="3">
        <v>4</v>
      </c>
      <c r="F62" s="3">
        <v>3</v>
      </c>
      <c r="G62" s="3">
        <v>5</v>
      </c>
      <c r="H62" s="3">
        <v>3</v>
      </c>
      <c r="I62" s="3">
        <v>4</v>
      </c>
      <c r="J62" s="3">
        <v>5</v>
      </c>
      <c r="T62" s="3">
        <f t="shared" si="1"/>
        <v>3.25</v>
      </c>
    </row>
    <row r="63" spans="1:20" ht="75">
      <c r="A63" s="1" t="s">
        <v>17</v>
      </c>
      <c r="B63" s="8">
        <f t="shared" si="10"/>
        <v>32</v>
      </c>
      <c r="C63" s="3">
        <v>5</v>
      </c>
      <c r="D63" s="3">
        <v>3</v>
      </c>
      <c r="E63" s="3">
        <v>5</v>
      </c>
      <c r="F63" s="3">
        <v>5</v>
      </c>
      <c r="G63" s="3">
        <v>3</v>
      </c>
      <c r="H63" s="3">
        <v>4</v>
      </c>
      <c r="I63" s="3">
        <v>5</v>
      </c>
      <c r="J63" s="3">
        <v>2</v>
      </c>
      <c r="T63" s="3">
        <f t="shared" si="1"/>
        <v>4</v>
      </c>
    </row>
    <row r="64" spans="1:20" ht="90">
      <c r="A64" s="2" t="s">
        <v>851</v>
      </c>
      <c r="B64" s="8">
        <f t="shared" si="10"/>
        <v>24</v>
      </c>
      <c r="C64" s="3">
        <v>2</v>
      </c>
      <c r="D64" s="3">
        <v>4</v>
      </c>
      <c r="E64" s="3">
        <v>1</v>
      </c>
      <c r="F64" s="3">
        <v>4</v>
      </c>
      <c r="G64" s="3">
        <v>4</v>
      </c>
      <c r="H64" s="3">
        <v>2</v>
      </c>
      <c r="I64" s="3">
        <v>3</v>
      </c>
      <c r="J64" s="3">
        <v>4</v>
      </c>
      <c r="T64" s="3">
        <f t="shared" si="1"/>
        <v>3</v>
      </c>
    </row>
    <row r="65" spans="1:20">
      <c r="A65" s="7" t="s">
        <v>30</v>
      </c>
      <c r="C65" s="3" t="s">
        <v>114</v>
      </c>
      <c r="D65" s="3" t="s">
        <v>98</v>
      </c>
      <c r="E65" s="3" t="s">
        <v>71</v>
      </c>
      <c r="F65" s="3" t="s">
        <v>1046</v>
      </c>
      <c r="G65" s="3" t="s">
        <v>68</v>
      </c>
      <c r="H65" s="3" t="s">
        <v>522</v>
      </c>
      <c r="I65" s="3" t="s">
        <v>70</v>
      </c>
      <c r="J65" s="3" t="s">
        <v>431</v>
      </c>
    </row>
    <row r="66" spans="1:20" ht="75">
      <c r="A66" s="1" t="s">
        <v>642</v>
      </c>
      <c r="B66" s="8">
        <f t="shared" ref="B66:B70" si="11">SUM(C66:R66)</f>
        <v>18</v>
      </c>
      <c r="C66" s="3">
        <v>5</v>
      </c>
      <c r="D66" s="3">
        <v>2</v>
      </c>
      <c r="E66" s="3">
        <v>5</v>
      </c>
      <c r="F66" s="3">
        <v>1</v>
      </c>
      <c r="G66" s="3">
        <v>1</v>
      </c>
      <c r="H66" s="3">
        <v>2</v>
      </c>
      <c r="I66" s="3">
        <v>1</v>
      </c>
      <c r="J66" s="3">
        <v>1</v>
      </c>
      <c r="T66" s="3">
        <f t="shared" si="1"/>
        <v>2.25</v>
      </c>
    </row>
    <row r="67" spans="1:20" ht="75">
      <c r="A67" s="2" t="s">
        <v>668</v>
      </c>
      <c r="B67" s="8">
        <f t="shared" si="11"/>
        <v>31</v>
      </c>
      <c r="C67" s="3">
        <v>3</v>
      </c>
      <c r="D67" s="3">
        <v>5</v>
      </c>
      <c r="E67" s="3">
        <v>4</v>
      </c>
      <c r="F67" s="3">
        <v>5</v>
      </c>
      <c r="G67" s="3">
        <v>5</v>
      </c>
      <c r="H67" s="3">
        <v>3</v>
      </c>
      <c r="I67" s="3">
        <v>4</v>
      </c>
      <c r="J67" s="3">
        <v>2</v>
      </c>
      <c r="T67" s="3">
        <f t="shared" ref="T67:T128" si="12">AVERAGE(C67:R67)</f>
        <v>3.875</v>
      </c>
    </row>
    <row r="68" spans="1:20" ht="90">
      <c r="A68" s="2" t="s">
        <v>140</v>
      </c>
      <c r="B68" s="8">
        <f t="shared" si="11"/>
        <v>31</v>
      </c>
      <c r="C68" s="3">
        <v>4</v>
      </c>
      <c r="D68" s="3">
        <v>4</v>
      </c>
      <c r="E68" s="3">
        <v>3</v>
      </c>
      <c r="F68" s="3">
        <v>4</v>
      </c>
      <c r="G68" s="3">
        <v>3</v>
      </c>
      <c r="H68" s="3">
        <v>5</v>
      </c>
      <c r="I68" s="3">
        <v>3</v>
      </c>
      <c r="J68" s="3">
        <v>5</v>
      </c>
      <c r="T68" s="3">
        <f t="shared" si="12"/>
        <v>3.875</v>
      </c>
    </row>
    <row r="69" spans="1:20" ht="60">
      <c r="A69" s="1" t="s">
        <v>800</v>
      </c>
      <c r="B69" s="8">
        <f t="shared" si="11"/>
        <v>24</v>
      </c>
      <c r="C69" s="3">
        <v>2</v>
      </c>
      <c r="D69" s="3">
        <v>1</v>
      </c>
      <c r="E69" s="3">
        <v>2</v>
      </c>
      <c r="F69" s="3">
        <v>3</v>
      </c>
      <c r="G69" s="3">
        <v>4</v>
      </c>
      <c r="H69" s="3">
        <v>4</v>
      </c>
      <c r="I69" s="3">
        <v>5</v>
      </c>
      <c r="J69" s="3">
        <v>3</v>
      </c>
      <c r="T69" s="3">
        <f t="shared" si="12"/>
        <v>3</v>
      </c>
    </row>
    <row r="70" spans="1:20" ht="75">
      <c r="A70" s="2" t="s">
        <v>722</v>
      </c>
      <c r="B70" s="8">
        <f t="shared" si="11"/>
        <v>16</v>
      </c>
      <c r="C70" s="3">
        <v>1</v>
      </c>
      <c r="D70" s="3">
        <v>3</v>
      </c>
      <c r="E70" s="3">
        <v>1</v>
      </c>
      <c r="F70" s="3">
        <v>2</v>
      </c>
      <c r="G70" s="3">
        <v>2</v>
      </c>
      <c r="H70" s="3">
        <v>1</v>
      </c>
      <c r="I70" s="3">
        <v>2</v>
      </c>
      <c r="J70" s="3">
        <v>4</v>
      </c>
      <c r="T70" s="3">
        <f t="shared" si="12"/>
        <v>2</v>
      </c>
    </row>
    <row r="71" spans="1:20">
      <c r="A71" s="7" t="s">
        <v>31</v>
      </c>
      <c r="C71" s="3" t="s">
        <v>114</v>
      </c>
      <c r="D71" s="3" t="s">
        <v>98</v>
      </c>
      <c r="E71" s="3" t="s">
        <v>71</v>
      </c>
      <c r="F71" s="3" t="s">
        <v>802</v>
      </c>
      <c r="G71" s="3" t="s">
        <v>68</v>
      </c>
      <c r="H71" s="3" t="s">
        <v>966</v>
      </c>
      <c r="I71" s="3" t="s">
        <v>522</v>
      </c>
      <c r="J71" s="3" t="s">
        <v>70</v>
      </c>
      <c r="K71" s="3" t="s">
        <v>431</v>
      </c>
      <c r="T71" s="3" t="e">
        <f t="shared" si="12"/>
        <v>#DIV/0!</v>
      </c>
    </row>
    <row r="72" spans="1:20" ht="75">
      <c r="A72" s="2" t="s">
        <v>442</v>
      </c>
      <c r="B72" s="8">
        <f t="shared" ref="B72:B76" si="13">SUM(C72:R72)</f>
        <v>21</v>
      </c>
      <c r="C72" s="3">
        <v>4</v>
      </c>
      <c r="D72" s="3">
        <v>1</v>
      </c>
      <c r="E72" s="3">
        <v>3</v>
      </c>
      <c r="F72" s="3">
        <v>2</v>
      </c>
      <c r="G72" s="3">
        <v>1</v>
      </c>
      <c r="H72" s="3">
        <v>2</v>
      </c>
      <c r="I72" s="3">
        <v>5</v>
      </c>
      <c r="J72" s="3">
        <v>2</v>
      </c>
      <c r="K72" s="3">
        <v>1</v>
      </c>
      <c r="T72" s="3">
        <f t="shared" si="12"/>
        <v>2.3333333333333335</v>
      </c>
    </row>
    <row r="73" spans="1:20" ht="90">
      <c r="A73" s="2" t="s">
        <v>548</v>
      </c>
      <c r="B73" s="8">
        <f t="shared" si="13"/>
        <v>25</v>
      </c>
      <c r="C73" s="3">
        <v>2</v>
      </c>
      <c r="D73" s="3">
        <v>2</v>
      </c>
      <c r="E73" s="3">
        <v>5</v>
      </c>
      <c r="F73" s="3">
        <v>3</v>
      </c>
      <c r="G73" s="3">
        <v>2</v>
      </c>
      <c r="H73" s="3">
        <v>4</v>
      </c>
      <c r="I73" s="3">
        <v>2</v>
      </c>
      <c r="J73" s="3">
        <v>3</v>
      </c>
      <c r="K73" s="3">
        <v>2</v>
      </c>
      <c r="T73" s="3">
        <f t="shared" si="12"/>
        <v>2.7777777777777777</v>
      </c>
    </row>
    <row r="74" spans="1:20" ht="90">
      <c r="A74" s="2" t="s">
        <v>464</v>
      </c>
      <c r="B74" s="8">
        <f t="shared" si="13"/>
        <v>23</v>
      </c>
      <c r="C74" s="3">
        <v>1</v>
      </c>
      <c r="D74" s="3">
        <v>3</v>
      </c>
      <c r="E74" s="3">
        <v>1</v>
      </c>
      <c r="F74" s="3">
        <v>1</v>
      </c>
      <c r="G74" s="3">
        <v>4</v>
      </c>
      <c r="H74" s="3">
        <v>3</v>
      </c>
      <c r="I74" s="3">
        <v>1</v>
      </c>
      <c r="J74" s="3">
        <v>5</v>
      </c>
      <c r="K74" s="3">
        <v>4</v>
      </c>
      <c r="T74" s="3">
        <f t="shared" si="12"/>
        <v>2.5555555555555554</v>
      </c>
    </row>
    <row r="75" spans="1:20" ht="90">
      <c r="A75" s="1" t="s">
        <v>539</v>
      </c>
      <c r="B75" s="8">
        <f t="shared" si="13"/>
        <v>34</v>
      </c>
      <c r="C75" s="3">
        <v>3</v>
      </c>
      <c r="D75" s="3">
        <v>4</v>
      </c>
      <c r="E75" s="3">
        <v>2</v>
      </c>
      <c r="F75" s="3">
        <v>5</v>
      </c>
      <c r="G75" s="3">
        <v>5</v>
      </c>
      <c r="H75" s="3">
        <v>5</v>
      </c>
      <c r="I75" s="3">
        <v>4</v>
      </c>
      <c r="J75" s="3">
        <v>1</v>
      </c>
      <c r="K75" s="3">
        <v>5</v>
      </c>
      <c r="T75" s="3">
        <f t="shared" si="12"/>
        <v>3.7777777777777777</v>
      </c>
    </row>
    <row r="76" spans="1:20" ht="90">
      <c r="A76" s="1" t="s">
        <v>620</v>
      </c>
      <c r="B76" s="8">
        <f t="shared" si="13"/>
        <v>32</v>
      </c>
      <c r="C76" s="3">
        <v>5</v>
      </c>
      <c r="D76" s="3">
        <v>5</v>
      </c>
      <c r="E76" s="3">
        <v>4</v>
      </c>
      <c r="F76" s="3">
        <v>4</v>
      </c>
      <c r="G76" s="3">
        <v>3</v>
      </c>
      <c r="H76" s="3">
        <v>1</v>
      </c>
      <c r="I76" s="3">
        <v>3</v>
      </c>
      <c r="J76" s="3">
        <v>4</v>
      </c>
      <c r="K76" s="3">
        <v>3</v>
      </c>
      <c r="T76" s="3">
        <f t="shared" si="12"/>
        <v>3.5555555555555554</v>
      </c>
    </row>
    <row r="79" spans="1:20">
      <c r="A79" s="7" t="s">
        <v>59</v>
      </c>
      <c r="C79" s="3" t="s">
        <v>114</v>
      </c>
      <c r="D79" s="3" t="s">
        <v>98</v>
      </c>
      <c r="E79" s="3" t="s">
        <v>71</v>
      </c>
      <c r="F79" s="3" t="s">
        <v>802</v>
      </c>
      <c r="G79" s="3" t="s">
        <v>68</v>
      </c>
      <c r="H79" s="3" t="s">
        <v>522</v>
      </c>
      <c r="I79" s="3" t="s">
        <v>966</v>
      </c>
      <c r="J79" s="3" t="s">
        <v>70</v>
      </c>
      <c r="K79" s="3" t="s">
        <v>431</v>
      </c>
    </row>
    <row r="80" spans="1:20" ht="90">
      <c r="A80" s="2" t="s">
        <v>650</v>
      </c>
      <c r="B80" s="8">
        <f t="shared" ref="B80:B84" si="14">SUM(C80:R80)</f>
        <v>23</v>
      </c>
      <c r="C80" s="3">
        <v>1</v>
      </c>
      <c r="D80" s="3">
        <v>4</v>
      </c>
      <c r="E80" s="3">
        <v>1</v>
      </c>
      <c r="F80" s="3">
        <v>3</v>
      </c>
      <c r="G80" s="3">
        <v>3</v>
      </c>
      <c r="H80" s="3">
        <v>5</v>
      </c>
      <c r="I80" s="3">
        <v>2</v>
      </c>
      <c r="J80" s="3">
        <v>1</v>
      </c>
      <c r="K80" s="3">
        <v>3</v>
      </c>
      <c r="T80" s="3">
        <f t="shared" si="12"/>
        <v>2.5555555555555554</v>
      </c>
    </row>
    <row r="81" spans="1:20" ht="90">
      <c r="A81" s="2" t="s">
        <v>175</v>
      </c>
      <c r="B81" s="8">
        <f t="shared" si="14"/>
        <v>33</v>
      </c>
      <c r="C81" s="3">
        <v>3</v>
      </c>
      <c r="D81" s="3">
        <v>5</v>
      </c>
      <c r="E81" s="3">
        <v>5</v>
      </c>
      <c r="F81" s="3">
        <v>4</v>
      </c>
      <c r="G81" s="3">
        <v>4</v>
      </c>
      <c r="H81" s="3">
        <v>2</v>
      </c>
      <c r="I81" s="3">
        <v>1</v>
      </c>
      <c r="J81" s="3">
        <v>4</v>
      </c>
      <c r="K81" s="3">
        <v>5</v>
      </c>
      <c r="T81" s="3">
        <f t="shared" si="12"/>
        <v>3.6666666666666665</v>
      </c>
    </row>
    <row r="82" spans="1:20" ht="75">
      <c r="A82" s="2" t="s">
        <v>943</v>
      </c>
      <c r="B82" s="8">
        <f t="shared" si="14"/>
        <v>25</v>
      </c>
      <c r="C82" s="3">
        <v>5</v>
      </c>
      <c r="D82" s="3">
        <v>3</v>
      </c>
      <c r="E82" s="3">
        <v>3</v>
      </c>
      <c r="F82" s="3">
        <v>1</v>
      </c>
      <c r="G82" s="3">
        <v>2</v>
      </c>
      <c r="H82" s="3">
        <v>3</v>
      </c>
      <c r="I82" s="3">
        <v>3</v>
      </c>
      <c r="J82" s="3">
        <v>3</v>
      </c>
      <c r="K82" s="3">
        <v>2</v>
      </c>
      <c r="T82" s="3">
        <f t="shared" si="12"/>
        <v>2.7777777777777777</v>
      </c>
    </row>
    <row r="83" spans="1:20" ht="90">
      <c r="A83" s="2" t="s">
        <v>888</v>
      </c>
      <c r="B83" s="8">
        <f t="shared" si="14"/>
        <v>31</v>
      </c>
      <c r="C83" s="3">
        <v>4</v>
      </c>
      <c r="D83" s="3">
        <v>1</v>
      </c>
      <c r="E83" s="3">
        <v>2</v>
      </c>
      <c r="F83" s="3">
        <v>2</v>
      </c>
      <c r="G83" s="3">
        <v>5</v>
      </c>
      <c r="H83" s="3">
        <v>4</v>
      </c>
      <c r="I83" s="3">
        <v>4</v>
      </c>
      <c r="J83" s="3">
        <v>5</v>
      </c>
      <c r="K83" s="3">
        <v>4</v>
      </c>
      <c r="T83" s="3">
        <f t="shared" si="12"/>
        <v>3.4444444444444446</v>
      </c>
    </row>
    <row r="84" spans="1:20" ht="75">
      <c r="A84" s="2" t="s">
        <v>446</v>
      </c>
      <c r="B84" s="8">
        <f t="shared" si="14"/>
        <v>23</v>
      </c>
      <c r="C84" s="3">
        <v>2</v>
      </c>
      <c r="D84" s="3">
        <v>2</v>
      </c>
      <c r="E84" s="3">
        <v>4</v>
      </c>
      <c r="F84" s="3">
        <v>5</v>
      </c>
      <c r="G84" s="3">
        <v>1</v>
      </c>
      <c r="H84" s="3">
        <v>1</v>
      </c>
      <c r="I84" s="3">
        <v>5</v>
      </c>
      <c r="J84" s="3">
        <v>2</v>
      </c>
      <c r="K84" s="3">
        <v>1</v>
      </c>
      <c r="T84" s="3">
        <f t="shared" si="12"/>
        <v>2.5555555555555554</v>
      </c>
    </row>
    <row r="85" spans="1:20">
      <c r="A85" s="7" t="s">
        <v>60</v>
      </c>
      <c r="C85" s="3" t="s">
        <v>71</v>
      </c>
      <c r="D85" s="3" t="s">
        <v>114</v>
      </c>
      <c r="E85" s="3" t="s">
        <v>98</v>
      </c>
      <c r="F85" s="3" t="s">
        <v>68</v>
      </c>
      <c r="G85" s="3" t="s">
        <v>522</v>
      </c>
      <c r="H85" s="3" t="s">
        <v>966</v>
      </c>
      <c r="I85" s="3" t="s">
        <v>70</v>
      </c>
      <c r="J85" s="3" t="s">
        <v>431</v>
      </c>
    </row>
    <row r="86" spans="1:20" ht="90">
      <c r="A86" s="1" t="s">
        <v>291</v>
      </c>
      <c r="B86" s="8">
        <f t="shared" ref="B86:B90" si="15">SUM(C86:R86)</f>
        <v>24</v>
      </c>
      <c r="C86" s="3">
        <v>1</v>
      </c>
      <c r="D86" s="3">
        <v>4</v>
      </c>
      <c r="E86" s="3">
        <v>5</v>
      </c>
      <c r="F86" s="3">
        <v>2</v>
      </c>
      <c r="G86" s="3">
        <v>2</v>
      </c>
      <c r="H86" s="3">
        <v>3</v>
      </c>
      <c r="I86" s="3">
        <v>3</v>
      </c>
      <c r="J86" s="3">
        <v>4</v>
      </c>
      <c r="T86" s="3">
        <f t="shared" si="12"/>
        <v>3</v>
      </c>
    </row>
    <row r="87" spans="1:20" ht="75">
      <c r="A87" s="2" t="s">
        <v>355</v>
      </c>
      <c r="B87" s="8">
        <f t="shared" si="15"/>
        <v>22</v>
      </c>
      <c r="C87" s="3">
        <v>4</v>
      </c>
      <c r="D87" s="3">
        <v>2</v>
      </c>
      <c r="E87" s="3">
        <v>3</v>
      </c>
      <c r="F87" s="3">
        <v>1</v>
      </c>
      <c r="G87" s="3">
        <v>3</v>
      </c>
      <c r="H87" s="3">
        <v>1</v>
      </c>
      <c r="I87" s="3">
        <v>5</v>
      </c>
      <c r="J87" s="3">
        <v>3</v>
      </c>
      <c r="T87" s="3">
        <f t="shared" si="12"/>
        <v>2.75</v>
      </c>
    </row>
    <row r="88" spans="1:20" ht="90">
      <c r="A88" s="2" t="s">
        <v>944</v>
      </c>
      <c r="B88" s="8">
        <f t="shared" si="15"/>
        <v>13</v>
      </c>
      <c r="C88" s="3">
        <v>2</v>
      </c>
      <c r="D88" s="3">
        <v>1</v>
      </c>
      <c r="E88" s="3">
        <v>2</v>
      </c>
      <c r="F88" s="3">
        <v>3</v>
      </c>
      <c r="G88" s="3">
        <v>1</v>
      </c>
      <c r="H88" s="3">
        <v>2</v>
      </c>
      <c r="I88" s="3">
        <v>1</v>
      </c>
      <c r="J88" s="3">
        <v>1</v>
      </c>
      <c r="T88" s="3">
        <f t="shared" si="12"/>
        <v>1.625</v>
      </c>
    </row>
    <row r="89" spans="1:20" ht="75">
      <c r="A89" s="2" t="s">
        <v>628</v>
      </c>
      <c r="B89" s="8">
        <f t="shared" si="15"/>
        <v>35</v>
      </c>
      <c r="C89" s="3">
        <v>5</v>
      </c>
      <c r="D89" s="3">
        <v>5</v>
      </c>
      <c r="E89" s="3">
        <v>4</v>
      </c>
      <c r="F89" s="3">
        <v>4</v>
      </c>
      <c r="G89" s="3">
        <v>5</v>
      </c>
      <c r="H89" s="3">
        <v>5</v>
      </c>
      <c r="I89" s="3">
        <v>2</v>
      </c>
      <c r="J89" s="3">
        <v>5</v>
      </c>
      <c r="T89" s="3">
        <f t="shared" si="12"/>
        <v>4.375</v>
      </c>
    </row>
    <row r="90" spans="1:20" ht="75">
      <c r="A90" s="2" t="s">
        <v>90</v>
      </c>
      <c r="B90" s="8">
        <f t="shared" si="15"/>
        <v>23</v>
      </c>
      <c r="C90" s="3">
        <v>3</v>
      </c>
      <c r="D90" s="3">
        <v>3</v>
      </c>
      <c r="E90" s="3">
        <v>1</v>
      </c>
      <c r="F90" s="3">
        <v>5</v>
      </c>
      <c r="G90" s="3">
        <v>1</v>
      </c>
      <c r="H90" s="3">
        <v>4</v>
      </c>
      <c r="I90" s="3">
        <v>4</v>
      </c>
      <c r="J90" s="3">
        <v>2</v>
      </c>
      <c r="T90" s="3">
        <f t="shared" si="12"/>
        <v>2.875</v>
      </c>
    </row>
    <row r="91" spans="1:20">
      <c r="A91" s="7" t="s">
        <v>61</v>
      </c>
      <c r="C91" s="3" t="s">
        <v>71</v>
      </c>
      <c r="D91" s="3" t="s">
        <v>114</v>
      </c>
      <c r="E91" s="3" t="s">
        <v>98</v>
      </c>
      <c r="F91" s="3" t="s">
        <v>68</v>
      </c>
      <c r="G91" s="3" t="s">
        <v>522</v>
      </c>
      <c r="H91" s="3" t="s">
        <v>966</v>
      </c>
      <c r="I91" s="3" t="s">
        <v>70</v>
      </c>
      <c r="J91" s="3" t="s">
        <v>431</v>
      </c>
    </row>
    <row r="92" spans="1:20" ht="90">
      <c r="A92" s="2" t="s">
        <v>377</v>
      </c>
      <c r="B92" s="8">
        <f t="shared" ref="B92:B96" si="16">SUM(C92:R92)</f>
        <v>23</v>
      </c>
      <c r="C92" s="3">
        <v>2</v>
      </c>
      <c r="D92" s="3">
        <v>5</v>
      </c>
      <c r="E92" s="3">
        <v>2</v>
      </c>
      <c r="F92" s="3">
        <v>3</v>
      </c>
      <c r="G92" s="3">
        <v>4</v>
      </c>
      <c r="H92" s="3">
        <v>1</v>
      </c>
      <c r="I92" s="3">
        <v>1</v>
      </c>
      <c r="J92" s="3">
        <v>5</v>
      </c>
      <c r="T92" s="3">
        <f t="shared" si="12"/>
        <v>2.875</v>
      </c>
    </row>
    <row r="93" spans="1:20" ht="90">
      <c r="A93" s="2" t="s">
        <v>515</v>
      </c>
      <c r="B93" s="8">
        <f t="shared" si="16"/>
        <v>23</v>
      </c>
      <c r="C93" s="3">
        <v>3</v>
      </c>
      <c r="D93" s="3">
        <v>3</v>
      </c>
      <c r="E93" s="3">
        <v>3</v>
      </c>
      <c r="F93" s="3">
        <v>2</v>
      </c>
      <c r="G93" s="3">
        <v>3</v>
      </c>
      <c r="H93" s="3">
        <v>4</v>
      </c>
      <c r="I93" s="3">
        <v>2</v>
      </c>
      <c r="J93" s="3">
        <v>3</v>
      </c>
      <c r="T93" s="3">
        <f t="shared" si="12"/>
        <v>2.875</v>
      </c>
    </row>
    <row r="94" spans="1:20" ht="90">
      <c r="A94" s="2" t="s">
        <v>88</v>
      </c>
      <c r="B94" s="8">
        <f t="shared" si="16"/>
        <v>30</v>
      </c>
      <c r="C94" s="3">
        <v>4</v>
      </c>
      <c r="D94" s="3">
        <v>2</v>
      </c>
      <c r="E94" s="3">
        <v>5</v>
      </c>
      <c r="F94" s="3">
        <v>4</v>
      </c>
      <c r="G94" s="3">
        <v>5</v>
      </c>
      <c r="H94" s="3">
        <v>3</v>
      </c>
      <c r="I94" s="3">
        <v>5</v>
      </c>
      <c r="J94" s="3">
        <v>2</v>
      </c>
      <c r="T94" s="3">
        <f t="shared" si="12"/>
        <v>3.75</v>
      </c>
    </row>
    <row r="95" spans="1:20" ht="75">
      <c r="A95" s="1" t="s">
        <v>307</v>
      </c>
      <c r="B95" s="8">
        <f t="shared" si="16"/>
        <v>25</v>
      </c>
      <c r="C95" s="3">
        <v>5</v>
      </c>
      <c r="D95" s="3">
        <v>1</v>
      </c>
      <c r="E95" s="3">
        <v>4</v>
      </c>
      <c r="F95" s="3">
        <v>5</v>
      </c>
      <c r="G95" s="3">
        <v>1</v>
      </c>
      <c r="H95" s="3">
        <v>2</v>
      </c>
      <c r="I95" s="3">
        <v>3</v>
      </c>
      <c r="J95" s="3">
        <v>4</v>
      </c>
      <c r="T95" s="3">
        <f t="shared" si="12"/>
        <v>3.125</v>
      </c>
    </row>
    <row r="96" spans="1:20" ht="90">
      <c r="A96" s="2" t="s">
        <v>952</v>
      </c>
      <c r="B96" s="8">
        <f t="shared" si="16"/>
        <v>19</v>
      </c>
      <c r="C96" s="3">
        <v>1</v>
      </c>
      <c r="D96" s="3">
        <v>4</v>
      </c>
      <c r="E96" s="3">
        <v>1</v>
      </c>
      <c r="F96" s="3">
        <v>1</v>
      </c>
      <c r="G96" s="3">
        <v>2</v>
      </c>
      <c r="H96" s="3">
        <v>5</v>
      </c>
      <c r="I96" s="3">
        <v>4</v>
      </c>
      <c r="J96" s="3">
        <v>1</v>
      </c>
      <c r="T96" s="3">
        <f t="shared" si="12"/>
        <v>2.375</v>
      </c>
    </row>
    <row r="97" spans="1:20">
      <c r="A97" s="7" t="s">
        <v>62</v>
      </c>
      <c r="C97" s="3" t="s">
        <v>114</v>
      </c>
      <c r="D97" s="3" t="s">
        <v>98</v>
      </c>
      <c r="E97" s="3" t="s">
        <v>71</v>
      </c>
      <c r="F97" s="3" t="s">
        <v>802</v>
      </c>
      <c r="G97" s="3" t="s">
        <v>68</v>
      </c>
      <c r="H97" s="3" t="s">
        <v>522</v>
      </c>
      <c r="I97" s="3" t="s">
        <v>966</v>
      </c>
      <c r="J97" s="3" t="s">
        <v>70</v>
      </c>
      <c r="K97" s="3" t="s">
        <v>431</v>
      </c>
    </row>
    <row r="98" spans="1:20" ht="75">
      <c r="A98" s="2" t="s">
        <v>913</v>
      </c>
      <c r="B98" s="8">
        <f t="shared" ref="B98:B102" si="17">SUM(C98:R98)</f>
        <v>32</v>
      </c>
      <c r="C98" s="3">
        <v>5</v>
      </c>
      <c r="D98" s="3">
        <v>5</v>
      </c>
      <c r="E98" s="3">
        <v>3</v>
      </c>
      <c r="F98" s="3">
        <v>3</v>
      </c>
      <c r="G98" s="3">
        <v>2</v>
      </c>
      <c r="H98" s="3">
        <v>5</v>
      </c>
      <c r="I98" s="3">
        <v>3</v>
      </c>
      <c r="J98" s="3">
        <v>5</v>
      </c>
      <c r="K98" s="3">
        <v>1</v>
      </c>
      <c r="T98" s="3">
        <f t="shared" si="12"/>
        <v>3.5555555555555554</v>
      </c>
    </row>
    <row r="99" spans="1:20" ht="75">
      <c r="A99" s="2" t="s">
        <v>13</v>
      </c>
      <c r="B99" s="8">
        <f t="shared" si="17"/>
        <v>28</v>
      </c>
      <c r="C99" s="3">
        <v>1</v>
      </c>
      <c r="D99" s="3">
        <v>2</v>
      </c>
      <c r="E99" s="3">
        <v>5</v>
      </c>
      <c r="F99" s="3">
        <v>4</v>
      </c>
      <c r="G99" s="3">
        <v>3</v>
      </c>
      <c r="H99" s="3">
        <v>3</v>
      </c>
      <c r="I99" s="3">
        <v>2</v>
      </c>
      <c r="J99" s="3">
        <v>4</v>
      </c>
      <c r="K99" s="3">
        <v>4</v>
      </c>
      <c r="T99" s="3">
        <f t="shared" si="12"/>
        <v>3.1111111111111112</v>
      </c>
    </row>
    <row r="100" spans="1:20" ht="75">
      <c r="A100" s="1" t="s">
        <v>204</v>
      </c>
      <c r="B100" s="8">
        <f t="shared" si="17"/>
        <v>32</v>
      </c>
      <c r="C100" s="3">
        <v>2</v>
      </c>
      <c r="D100" s="3">
        <v>3</v>
      </c>
      <c r="E100" s="3">
        <v>4</v>
      </c>
      <c r="F100" s="3">
        <v>5</v>
      </c>
      <c r="G100" s="3">
        <v>4</v>
      </c>
      <c r="H100" s="3">
        <v>4</v>
      </c>
      <c r="I100" s="3">
        <v>4</v>
      </c>
      <c r="J100" s="3">
        <v>1</v>
      </c>
      <c r="K100" s="3">
        <v>5</v>
      </c>
      <c r="T100" s="3">
        <f t="shared" si="12"/>
        <v>3.5555555555555554</v>
      </c>
    </row>
    <row r="101" spans="1:20" ht="75">
      <c r="A101" s="2" t="s">
        <v>673</v>
      </c>
      <c r="B101" s="8">
        <f t="shared" si="17"/>
        <v>26</v>
      </c>
      <c r="C101" s="3">
        <v>3</v>
      </c>
      <c r="D101" s="3">
        <v>4</v>
      </c>
      <c r="E101" s="3">
        <v>1</v>
      </c>
      <c r="F101" s="3">
        <v>2</v>
      </c>
      <c r="G101" s="3">
        <v>5</v>
      </c>
      <c r="H101" s="3">
        <v>2</v>
      </c>
      <c r="I101" s="3">
        <v>5</v>
      </c>
      <c r="J101" s="3">
        <v>2</v>
      </c>
      <c r="K101" s="3">
        <v>2</v>
      </c>
      <c r="T101" s="3">
        <f t="shared" si="12"/>
        <v>2.8888888888888888</v>
      </c>
    </row>
    <row r="102" spans="1:20" ht="75">
      <c r="A102" s="2" t="s">
        <v>946</v>
      </c>
      <c r="B102" s="8">
        <f t="shared" si="17"/>
        <v>17</v>
      </c>
      <c r="C102" s="3">
        <v>4</v>
      </c>
      <c r="D102" s="3">
        <v>1</v>
      </c>
      <c r="E102" s="3">
        <v>2</v>
      </c>
      <c r="F102" s="3">
        <v>1</v>
      </c>
      <c r="G102" s="3">
        <v>1</v>
      </c>
      <c r="H102" s="3">
        <v>1</v>
      </c>
      <c r="I102" s="3">
        <v>1</v>
      </c>
      <c r="J102" s="3">
        <v>3</v>
      </c>
      <c r="K102" s="3">
        <v>3</v>
      </c>
      <c r="T102" s="3">
        <f t="shared" si="12"/>
        <v>1.8888888888888888</v>
      </c>
    </row>
    <row r="105" spans="1:20">
      <c r="A105" s="7" t="s">
        <v>124</v>
      </c>
      <c r="C105" s="3" t="s">
        <v>432</v>
      </c>
      <c r="D105" s="3" t="s">
        <v>98</v>
      </c>
      <c r="E105" s="3" t="s">
        <v>71</v>
      </c>
      <c r="F105" s="3" t="s">
        <v>114</v>
      </c>
      <c r="G105" s="3" t="s">
        <v>83</v>
      </c>
      <c r="H105" s="3" t="s">
        <v>802</v>
      </c>
      <c r="I105" s="3" t="s">
        <v>522</v>
      </c>
      <c r="J105" s="3" t="s">
        <v>68</v>
      </c>
      <c r="K105" s="3" t="s">
        <v>70</v>
      </c>
    </row>
    <row r="106" spans="1:20" ht="90">
      <c r="A106" s="2" t="s">
        <v>1047</v>
      </c>
      <c r="B106" s="8">
        <f t="shared" ref="B106:B110" si="18">SUM(C106:R106)</f>
        <v>39</v>
      </c>
      <c r="C106" s="3">
        <v>5</v>
      </c>
      <c r="D106" s="3">
        <v>4</v>
      </c>
      <c r="E106" s="3">
        <v>5</v>
      </c>
      <c r="F106" s="3">
        <v>5</v>
      </c>
      <c r="G106" s="3">
        <v>5</v>
      </c>
      <c r="H106" s="3">
        <v>3</v>
      </c>
      <c r="I106" s="3">
        <v>5</v>
      </c>
      <c r="J106" s="3">
        <v>5</v>
      </c>
      <c r="K106" s="3">
        <v>2</v>
      </c>
      <c r="T106" s="3">
        <f t="shared" si="12"/>
        <v>4.333333333333333</v>
      </c>
    </row>
    <row r="107" spans="1:20" ht="90">
      <c r="A107" s="2" t="s">
        <v>517</v>
      </c>
      <c r="B107" s="8">
        <f t="shared" si="18"/>
        <v>22</v>
      </c>
      <c r="C107" s="3">
        <v>1</v>
      </c>
      <c r="D107" s="3">
        <v>5</v>
      </c>
      <c r="E107" s="3">
        <v>4</v>
      </c>
      <c r="F107" s="3">
        <v>4</v>
      </c>
      <c r="G107" s="3">
        <v>1</v>
      </c>
      <c r="H107" s="3">
        <v>1</v>
      </c>
      <c r="I107" s="3">
        <v>1</v>
      </c>
      <c r="J107" s="3">
        <v>1</v>
      </c>
      <c r="K107" s="3">
        <v>4</v>
      </c>
      <c r="T107" s="3">
        <f t="shared" si="12"/>
        <v>2.4444444444444446</v>
      </c>
    </row>
    <row r="108" spans="1:20" ht="75">
      <c r="A108" s="2" t="s">
        <v>263</v>
      </c>
      <c r="B108" s="8">
        <f t="shared" si="18"/>
        <v>25</v>
      </c>
      <c r="C108" s="3">
        <v>2</v>
      </c>
      <c r="D108" s="3">
        <v>1</v>
      </c>
      <c r="E108" s="3">
        <v>3</v>
      </c>
      <c r="F108" s="3">
        <v>2</v>
      </c>
      <c r="G108" s="3">
        <v>2</v>
      </c>
      <c r="H108" s="3">
        <v>5</v>
      </c>
      <c r="I108" s="3">
        <v>4</v>
      </c>
      <c r="J108" s="3">
        <v>3</v>
      </c>
      <c r="K108" s="3">
        <v>3</v>
      </c>
      <c r="T108" s="3">
        <f t="shared" si="12"/>
        <v>2.7777777777777777</v>
      </c>
    </row>
    <row r="109" spans="1:20" ht="75">
      <c r="A109" s="1" t="s">
        <v>89</v>
      </c>
      <c r="B109" s="8">
        <f t="shared" si="18"/>
        <v>30</v>
      </c>
      <c r="C109" s="3">
        <v>4</v>
      </c>
      <c r="D109" s="3">
        <v>3</v>
      </c>
      <c r="E109" s="3">
        <v>2</v>
      </c>
      <c r="F109" s="3">
        <v>3</v>
      </c>
      <c r="G109" s="3">
        <v>3</v>
      </c>
      <c r="H109" s="3">
        <v>4</v>
      </c>
      <c r="I109" s="3">
        <v>2</v>
      </c>
      <c r="J109" s="3">
        <v>4</v>
      </c>
      <c r="K109" s="3">
        <v>5</v>
      </c>
      <c r="T109" s="3">
        <f t="shared" si="12"/>
        <v>3.3333333333333335</v>
      </c>
    </row>
    <row r="110" spans="1:20" ht="75">
      <c r="A110" s="2" t="s">
        <v>443</v>
      </c>
      <c r="B110" s="8">
        <f t="shared" si="18"/>
        <v>19</v>
      </c>
      <c r="C110" s="3">
        <v>3</v>
      </c>
      <c r="D110" s="3">
        <v>2</v>
      </c>
      <c r="E110" s="3">
        <v>1</v>
      </c>
      <c r="F110" s="3">
        <v>1</v>
      </c>
      <c r="G110" s="3">
        <v>4</v>
      </c>
      <c r="H110" s="3">
        <v>2</v>
      </c>
      <c r="I110" s="3">
        <v>3</v>
      </c>
      <c r="J110" s="3">
        <v>2</v>
      </c>
      <c r="K110" s="3">
        <v>1</v>
      </c>
      <c r="T110" s="3">
        <f t="shared" si="12"/>
        <v>2.1111111111111112</v>
      </c>
    </row>
    <row r="111" spans="1:20">
      <c r="A111" s="7" t="s">
        <v>125</v>
      </c>
      <c r="C111" s="3" t="s">
        <v>432</v>
      </c>
      <c r="D111" s="3" t="s">
        <v>71</v>
      </c>
      <c r="E111" s="3" t="s">
        <v>98</v>
      </c>
      <c r="F111" s="3" t="s">
        <v>114</v>
      </c>
      <c r="G111" s="3" t="s">
        <v>83</v>
      </c>
      <c r="H111" s="3" t="s">
        <v>802</v>
      </c>
      <c r="I111" s="3" t="s">
        <v>522</v>
      </c>
      <c r="J111" s="3" t="s">
        <v>68</v>
      </c>
      <c r="K111" s="3" t="s">
        <v>70</v>
      </c>
    </row>
    <row r="112" spans="1:20" ht="90">
      <c r="A112" s="2" t="s">
        <v>56</v>
      </c>
      <c r="B112" s="8">
        <f t="shared" ref="B112:B116" si="19">SUM(C112:R112)</f>
        <v>24</v>
      </c>
      <c r="C112" s="3">
        <v>1</v>
      </c>
      <c r="D112" s="3">
        <v>2</v>
      </c>
      <c r="E112" s="3">
        <v>1</v>
      </c>
      <c r="F112" s="3">
        <v>3</v>
      </c>
      <c r="G112" s="3">
        <v>3</v>
      </c>
      <c r="H112" s="3">
        <v>3</v>
      </c>
      <c r="I112" s="3">
        <v>5</v>
      </c>
      <c r="J112" s="3">
        <v>5</v>
      </c>
      <c r="K112" s="3">
        <v>1</v>
      </c>
      <c r="T112" s="3">
        <f t="shared" si="12"/>
        <v>2.6666666666666665</v>
      </c>
    </row>
    <row r="113" spans="1:20" ht="75">
      <c r="A113" s="2" t="s">
        <v>962</v>
      </c>
      <c r="B113" s="8">
        <f t="shared" si="19"/>
        <v>31</v>
      </c>
      <c r="C113" s="3">
        <v>2</v>
      </c>
      <c r="D113" s="3">
        <v>3</v>
      </c>
      <c r="E113" s="3">
        <v>4</v>
      </c>
      <c r="F113" s="3">
        <v>4</v>
      </c>
      <c r="G113" s="3">
        <v>1</v>
      </c>
      <c r="H113" s="3">
        <v>5</v>
      </c>
      <c r="I113" s="3">
        <v>4</v>
      </c>
      <c r="J113" s="3">
        <v>4</v>
      </c>
      <c r="K113" s="3">
        <v>4</v>
      </c>
      <c r="T113" s="3">
        <f t="shared" si="12"/>
        <v>3.4444444444444446</v>
      </c>
    </row>
    <row r="114" spans="1:20" ht="90">
      <c r="A114" s="2" t="s">
        <v>1048</v>
      </c>
      <c r="B114" s="8">
        <f t="shared" si="19"/>
        <v>28</v>
      </c>
      <c r="C114" s="3">
        <v>5</v>
      </c>
      <c r="D114" s="3">
        <v>4</v>
      </c>
      <c r="E114" s="3">
        <v>5</v>
      </c>
      <c r="F114" s="3">
        <v>1</v>
      </c>
      <c r="G114" s="3">
        <v>2</v>
      </c>
      <c r="H114" s="3">
        <v>4</v>
      </c>
      <c r="I114" s="3">
        <v>1</v>
      </c>
      <c r="J114" s="3">
        <v>1</v>
      </c>
      <c r="K114" s="3">
        <v>5</v>
      </c>
      <c r="T114" s="3">
        <f t="shared" si="12"/>
        <v>3.1111111111111112</v>
      </c>
    </row>
    <row r="115" spans="1:20" ht="90">
      <c r="A115" s="2" t="s">
        <v>416</v>
      </c>
      <c r="B115" s="8">
        <f t="shared" si="19"/>
        <v>23</v>
      </c>
      <c r="C115" s="3">
        <v>4</v>
      </c>
      <c r="D115" s="3">
        <v>1</v>
      </c>
      <c r="E115" s="3">
        <v>2</v>
      </c>
      <c r="F115" s="3">
        <v>2</v>
      </c>
      <c r="G115" s="3">
        <v>5</v>
      </c>
      <c r="H115" s="3">
        <v>2</v>
      </c>
      <c r="I115" s="3">
        <v>2</v>
      </c>
      <c r="J115" s="3">
        <v>2</v>
      </c>
      <c r="K115" s="3">
        <v>3</v>
      </c>
      <c r="T115" s="3">
        <f t="shared" si="12"/>
        <v>2.5555555555555554</v>
      </c>
    </row>
    <row r="116" spans="1:20" ht="75">
      <c r="A116" s="1" t="s">
        <v>950</v>
      </c>
      <c r="B116" s="8">
        <f t="shared" si="19"/>
        <v>29</v>
      </c>
      <c r="C116" s="3">
        <v>3</v>
      </c>
      <c r="D116" s="3">
        <v>5</v>
      </c>
      <c r="E116" s="3">
        <v>3</v>
      </c>
      <c r="F116" s="3">
        <v>5</v>
      </c>
      <c r="G116" s="3">
        <v>4</v>
      </c>
      <c r="H116" s="3">
        <v>1</v>
      </c>
      <c r="I116" s="3">
        <v>3</v>
      </c>
      <c r="J116" s="3">
        <v>3</v>
      </c>
      <c r="K116" s="3">
        <v>2</v>
      </c>
      <c r="T116" s="3">
        <f t="shared" si="12"/>
        <v>3.2222222222222223</v>
      </c>
    </row>
    <row r="117" spans="1:20">
      <c r="A117" s="7" t="s">
        <v>126</v>
      </c>
      <c r="C117" s="3" t="s">
        <v>432</v>
      </c>
      <c r="D117" s="3" t="s">
        <v>71</v>
      </c>
      <c r="E117" s="3" t="s">
        <v>98</v>
      </c>
      <c r="F117" s="3" t="s">
        <v>114</v>
      </c>
      <c r="G117" s="3" t="s">
        <v>83</v>
      </c>
      <c r="H117" s="3" t="s">
        <v>802</v>
      </c>
      <c r="I117" s="3" t="s">
        <v>522</v>
      </c>
      <c r="J117" s="3" t="s">
        <v>68</v>
      </c>
      <c r="K117" s="3" t="s">
        <v>70</v>
      </c>
    </row>
    <row r="118" spans="1:20" ht="90">
      <c r="A118" s="2" t="s">
        <v>18</v>
      </c>
      <c r="B118" s="8">
        <f t="shared" ref="B118:B122" si="20">SUM(C118:R118)</f>
        <v>22</v>
      </c>
      <c r="C118" s="3">
        <v>1</v>
      </c>
      <c r="D118" s="3">
        <v>1</v>
      </c>
      <c r="E118" s="3">
        <v>5</v>
      </c>
      <c r="F118" s="3">
        <v>3</v>
      </c>
      <c r="G118" s="3">
        <v>1</v>
      </c>
      <c r="H118" s="3">
        <v>1</v>
      </c>
      <c r="I118" s="3">
        <v>3</v>
      </c>
      <c r="J118" s="3">
        <v>2</v>
      </c>
      <c r="K118" s="3">
        <v>5</v>
      </c>
      <c r="T118" s="3">
        <f t="shared" si="12"/>
        <v>2.4444444444444446</v>
      </c>
    </row>
    <row r="119" spans="1:20" ht="90">
      <c r="A119" s="2" t="s">
        <v>724</v>
      </c>
      <c r="B119" s="8">
        <f t="shared" si="20"/>
        <v>33</v>
      </c>
      <c r="C119" s="3">
        <v>5</v>
      </c>
      <c r="D119" s="3">
        <v>5</v>
      </c>
      <c r="E119" s="3">
        <v>4</v>
      </c>
      <c r="F119" s="3">
        <v>1</v>
      </c>
      <c r="G119" s="3">
        <v>5</v>
      </c>
      <c r="H119" s="3">
        <v>5</v>
      </c>
      <c r="I119" s="3">
        <v>1</v>
      </c>
      <c r="J119" s="3">
        <v>5</v>
      </c>
      <c r="K119" s="3">
        <v>2</v>
      </c>
      <c r="T119" s="3">
        <f t="shared" si="12"/>
        <v>3.6666666666666665</v>
      </c>
    </row>
    <row r="120" spans="1:20" ht="90">
      <c r="A120" s="2" t="s">
        <v>965</v>
      </c>
      <c r="B120" s="8">
        <f t="shared" si="20"/>
        <v>26</v>
      </c>
      <c r="C120" s="3">
        <v>3</v>
      </c>
      <c r="D120" s="3">
        <v>3</v>
      </c>
      <c r="E120" s="3">
        <v>2</v>
      </c>
      <c r="F120" s="3">
        <v>4</v>
      </c>
      <c r="G120" s="3">
        <v>3</v>
      </c>
      <c r="H120" s="3">
        <v>3</v>
      </c>
      <c r="I120" s="3">
        <v>4</v>
      </c>
      <c r="J120" s="3">
        <v>3</v>
      </c>
      <c r="K120" s="3">
        <v>1</v>
      </c>
      <c r="T120" s="3">
        <f t="shared" si="12"/>
        <v>2.8888888888888888</v>
      </c>
    </row>
    <row r="121" spans="1:20" ht="105">
      <c r="A121" s="2" t="s">
        <v>160</v>
      </c>
      <c r="B121" s="8">
        <f t="shared" si="20"/>
        <v>22</v>
      </c>
      <c r="C121" s="3">
        <v>2</v>
      </c>
      <c r="D121" s="3">
        <v>4</v>
      </c>
      <c r="E121" s="3">
        <v>3</v>
      </c>
      <c r="F121" s="3">
        <v>2</v>
      </c>
      <c r="G121" s="3">
        <v>2</v>
      </c>
      <c r="H121" s="3">
        <v>2</v>
      </c>
      <c r="I121" s="3">
        <v>2</v>
      </c>
      <c r="J121" s="3">
        <v>1</v>
      </c>
      <c r="K121" s="3">
        <v>4</v>
      </c>
      <c r="T121" s="3">
        <f t="shared" si="12"/>
        <v>2.4444444444444446</v>
      </c>
    </row>
    <row r="122" spans="1:20" ht="90">
      <c r="A122" s="1" t="s">
        <v>292</v>
      </c>
      <c r="B122" s="8">
        <f t="shared" si="20"/>
        <v>32</v>
      </c>
      <c r="C122" s="3">
        <v>4</v>
      </c>
      <c r="D122" s="3">
        <v>2</v>
      </c>
      <c r="E122" s="3">
        <v>1</v>
      </c>
      <c r="F122" s="3">
        <v>5</v>
      </c>
      <c r="G122" s="3">
        <v>4</v>
      </c>
      <c r="H122" s="3">
        <v>4</v>
      </c>
      <c r="I122" s="3">
        <v>5</v>
      </c>
      <c r="J122" s="3">
        <v>4</v>
      </c>
      <c r="K122" s="3">
        <v>3</v>
      </c>
      <c r="T122" s="3">
        <f t="shared" si="12"/>
        <v>3.5555555555555554</v>
      </c>
    </row>
    <row r="123" spans="1:20">
      <c r="A123" s="7" t="s">
        <v>127</v>
      </c>
      <c r="C123" s="3" t="s">
        <v>432</v>
      </c>
      <c r="D123" s="3" t="s">
        <v>71</v>
      </c>
      <c r="E123" s="3" t="s">
        <v>114</v>
      </c>
      <c r="F123" s="3" t="s">
        <v>83</v>
      </c>
      <c r="G123" s="3" t="s">
        <v>98</v>
      </c>
      <c r="H123" s="3" t="s">
        <v>802</v>
      </c>
      <c r="I123" s="3" t="s">
        <v>522</v>
      </c>
      <c r="J123" s="3" t="s">
        <v>68</v>
      </c>
      <c r="K123" s="3" t="s">
        <v>70</v>
      </c>
    </row>
    <row r="124" spans="1:20" ht="90">
      <c r="A124" s="1" t="s">
        <v>751</v>
      </c>
      <c r="B124" s="8">
        <f t="shared" ref="B124:B128" si="21">SUM(C124:R124)</f>
        <v>22</v>
      </c>
      <c r="C124" s="3">
        <v>1</v>
      </c>
      <c r="D124" s="3">
        <v>4</v>
      </c>
      <c r="E124" s="3">
        <v>2</v>
      </c>
      <c r="F124" s="3">
        <v>5</v>
      </c>
      <c r="G124" s="3">
        <v>4</v>
      </c>
      <c r="H124" s="3">
        <v>2</v>
      </c>
      <c r="I124" s="3">
        <v>1</v>
      </c>
      <c r="J124" s="3">
        <v>2</v>
      </c>
      <c r="K124" s="3">
        <v>1</v>
      </c>
      <c r="T124" s="3">
        <f t="shared" si="12"/>
        <v>2.4444444444444446</v>
      </c>
    </row>
    <row r="125" spans="1:20" ht="105">
      <c r="A125" s="2" t="s">
        <v>448</v>
      </c>
      <c r="B125" s="8">
        <f t="shared" si="21"/>
        <v>35</v>
      </c>
      <c r="C125" s="3">
        <v>5</v>
      </c>
      <c r="D125" s="3">
        <v>2</v>
      </c>
      <c r="E125" s="3">
        <v>4</v>
      </c>
      <c r="F125" s="3">
        <v>3</v>
      </c>
      <c r="G125" s="3">
        <v>3</v>
      </c>
      <c r="H125" s="3">
        <v>4</v>
      </c>
      <c r="I125" s="3">
        <v>4</v>
      </c>
      <c r="J125" s="3">
        <v>5</v>
      </c>
      <c r="K125" s="3">
        <v>5</v>
      </c>
      <c r="T125" s="3">
        <f t="shared" si="12"/>
        <v>3.8888888888888888</v>
      </c>
    </row>
    <row r="126" spans="1:20" ht="90">
      <c r="A126" s="2" t="s">
        <v>850</v>
      </c>
      <c r="B126" s="8">
        <f t="shared" si="21"/>
        <v>20</v>
      </c>
      <c r="C126" s="3">
        <v>3</v>
      </c>
      <c r="D126" s="3">
        <v>1</v>
      </c>
      <c r="E126" s="3">
        <v>3</v>
      </c>
      <c r="F126" s="3">
        <v>2</v>
      </c>
      <c r="G126" s="3">
        <v>2</v>
      </c>
      <c r="H126" s="3">
        <v>3</v>
      </c>
      <c r="I126" s="3">
        <v>3</v>
      </c>
      <c r="J126" s="3">
        <v>1</v>
      </c>
      <c r="K126" s="3">
        <v>2</v>
      </c>
      <c r="T126" s="3">
        <f t="shared" si="12"/>
        <v>2.2222222222222223</v>
      </c>
    </row>
    <row r="127" spans="1:20" ht="60">
      <c r="A127" s="1" t="s">
        <v>682</v>
      </c>
      <c r="B127" s="8">
        <f t="shared" si="21"/>
        <v>19</v>
      </c>
      <c r="C127" s="3">
        <v>2</v>
      </c>
      <c r="D127" s="3">
        <v>5</v>
      </c>
      <c r="E127" s="3">
        <v>1</v>
      </c>
      <c r="F127" s="3">
        <v>1</v>
      </c>
      <c r="G127" s="3">
        <v>1</v>
      </c>
      <c r="H127" s="3">
        <v>1</v>
      </c>
      <c r="I127" s="3">
        <v>2</v>
      </c>
      <c r="J127" s="3">
        <v>3</v>
      </c>
      <c r="K127" s="3">
        <v>3</v>
      </c>
      <c r="T127" s="3">
        <f t="shared" si="12"/>
        <v>2.1111111111111112</v>
      </c>
    </row>
    <row r="128" spans="1:20" ht="90">
      <c r="A128" s="2" t="s">
        <v>11</v>
      </c>
      <c r="B128" s="8">
        <f t="shared" si="21"/>
        <v>39</v>
      </c>
      <c r="C128" s="3">
        <v>4</v>
      </c>
      <c r="D128" s="3">
        <v>3</v>
      </c>
      <c r="E128" s="3">
        <v>5</v>
      </c>
      <c r="F128" s="3">
        <v>4</v>
      </c>
      <c r="G128" s="3">
        <v>5</v>
      </c>
      <c r="H128" s="3">
        <v>5</v>
      </c>
      <c r="I128" s="3">
        <v>5</v>
      </c>
      <c r="J128" s="3">
        <v>4</v>
      </c>
      <c r="K128" s="3">
        <v>4</v>
      </c>
      <c r="T128" s="3">
        <f t="shared" si="12"/>
        <v>4.333333333333333</v>
      </c>
    </row>
    <row r="131" spans="1:20">
      <c r="A131" s="7" t="s">
        <v>128</v>
      </c>
      <c r="C131" s="3" t="s">
        <v>432</v>
      </c>
      <c r="D131" s="3" t="s">
        <v>71</v>
      </c>
      <c r="E131" s="3" t="s">
        <v>114</v>
      </c>
      <c r="F131" s="3" t="s">
        <v>83</v>
      </c>
      <c r="G131" s="3" t="s">
        <v>98</v>
      </c>
      <c r="H131" s="3" t="s">
        <v>802</v>
      </c>
      <c r="I131" s="3" t="s">
        <v>522</v>
      </c>
      <c r="J131" s="3" t="s">
        <v>68</v>
      </c>
      <c r="K131" s="3" t="s">
        <v>70</v>
      </c>
    </row>
    <row r="132" spans="1:20" ht="75">
      <c r="A132" s="1" t="s">
        <v>937</v>
      </c>
      <c r="B132" s="8">
        <f t="shared" ref="B132:B194" si="22">SUM(C132:R132)</f>
        <v>29</v>
      </c>
      <c r="C132" s="3">
        <v>5</v>
      </c>
      <c r="D132" s="3">
        <v>2</v>
      </c>
      <c r="E132" s="3">
        <v>4</v>
      </c>
      <c r="F132" s="3">
        <v>3</v>
      </c>
      <c r="G132" s="3">
        <v>3</v>
      </c>
      <c r="H132" s="3">
        <v>1</v>
      </c>
      <c r="I132" s="3">
        <v>5</v>
      </c>
      <c r="J132" s="3">
        <v>2</v>
      </c>
      <c r="K132" s="3">
        <v>4</v>
      </c>
      <c r="T132" s="3">
        <f t="shared" ref="T132:T194" si="23">AVERAGE(C132:R132)</f>
        <v>3.2222222222222223</v>
      </c>
    </row>
    <row r="133" spans="1:20" ht="75">
      <c r="A133" s="2" t="s">
        <v>445</v>
      </c>
      <c r="B133" s="8">
        <f t="shared" si="22"/>
        <v>30</v>
      </c>
      <c r="C133" s="3">
        <v>4</v>
      </c>
      <c r="D133" s="3">
        <v>3</v>
      </c>
      <c r="E133" s="3">
        <v>5</v>
      </c>
      <c r="F133" s="3">
        <v>1</v>
      </c>
      <c r="G133" s="3">
        <v>1</v>
      </c>
      <c r="H133" s="3">
        <v>2</v>
      </c>
      <c r="I133" s="3">
        <v>4</v>
      </c>
      <c r="J133" s="3">
        <v>5</v>
      </c>
      <c r="K133" s="3">
        <v>5</v>
      </c>
      <c r="T133" s="3">
        <f t="shared" si="23"/>
        <v>3.3333333333333335</v>
      </c>
    </row>
    <row r="134" spans="1:20" ht="90">
      <c r="A134" s="2" t="s">
        <v>250</v>
      </c>
      <c r="B134" s="8">
        <f t="shared" si="22"/>
        <v>29</v>
      </c>
      <c r="C134" s="3">
        <v>3</v>
      </c>
      <c r="D134" s="3">
        <v>5</v>
      </c>
      <c r="E134" s="3">
        <v>3</v>
      </c>
      <c r="F134" s="3">
        <v>4</v>
      </c>
      <c r="G134" s="3">
        <v>2</v>
      </c>
      <c r="H134" s="3">
        <v>4</v>
      </c>
      <c r="I134" s="3">
        <v>3</v>
      </c>
      <c r="J134" s="3">
        <v>3</v>
      </c>
      <c r="K134" s="3">
        <v>2</v>
      </c>
      <c r="T134" s="3">
        <f t="shared" si="23"/>
        <v>3.2222222222222223</v>
      </c>
    </row>
    <row r="135" spans="1:20" ht="75">
      <c r="A135" s="2" t="s">
        <v>437</v>
      </c>
      <c r="B135" s="8">
        <f t="shared" si="22"/>
        <v>26</v>
      </c>
      <c r="C135" s="3">
        <v>2</v>
      </c>
      <c r="D135" s="3">
        <v>1</v>
      </c>
      <c r="E135" s="3">
        <v>1</v>
      </c>
      <c r="F135" s="3">
        <v>5</v>
      </c>
      <c r="G135" s="3">
        <v>5</v>
      </c>
      <c r="H135" s="3">
        <v>3</v>
      </c>
      <c r="I135" s="3">
        <v>2</v>
      </c>
      <c r="J135" s="3">
        <v>4</v>
      </c>
      <c r="K135" s="3">
        <v>3</v>
      </c>
      <c r="T135" s="3">
        <f t="shared" si="23"/>
        <v>2.8888888888888888</v>
      </c>
    </row>
    <row r="136" spans="1:20" ht="60">
      <c r="A136" s="1" t="s">
        <v>681</v>
      </c>
      <c r="B136" s="8">
        <f t="shared" si="22"/>
        <v>21</v>
      </c>
      <c r="C136" s="3">
        <v>1</v>
      </c>
      <c r="D136" s="3">
        <v>4</v>
      </c>
      <c r="E136" s="3">
        <v>2</v>
      </c>
      <c r="F136" s="3">
        <v>2</v>
      </c>
      <c r="G136" s="3">
        <v>4</v>
      </c>
      <c r="H136" s="3">
        <v>5</v>
      </c>
      <c r="I136" s="3">
        <v>1</v>
      </c>
      <c r="J136" s="3">
        <v>1</v>
      </c>
      <c r="K136" s="3">
        <v>1</v>
      </c>
      <c r="T136" s="3">
        <f t="shared" si="23"/>
        <v>2.3333333333333335</v>
      </c>
    </row>
    <row r="137" spans="1:20">
      <c r="A137" s="7" t="s">
        <v>129</v>
      </c>
      <c r="C137" s="3" t="s">
        <v>432</v>
      </c>
      <c r="D137" s="3" t="s">
        <v>114</v>
      </c>
      <c r="E137" s="3" t="s">
        <v>83</v>
      </c>
      <c r="F137" s="3" t="s">
        <v>98</v>
      </c>
      <c r="G137" s="3" t="s">
        <v>71</v>
      </c>
      <c r="H137" s="3" t="s">
        <v>802</v>
      </c>
      <c r="I137" s="3" t="s">
        <v>522</v>
      </c>
      <c r="J137" s="3" t="s">
        <v>68</v>
      </c>
      <c r="K137" s="3" t="s">
        <v>70</v>
      </c>
    </row>
    <row r="138" spans="1:20" ht="75">
      <c r="A138" s="5" t="s">
        <v>551</v>
      </c>
      <c r="B138" s="8">
        <f t="shared" si="22"/>
        <v>28</v>
      </c>
      <c r="C138" s="3">
        <v>3</v>
      </c>
      <c r="D138" s="3">
        <v>3</v>
      </c>
      <c r="E138" s="3">
        <v>2</v>
      </c>
      <c r="F138" s="3">
        <v>2</v>
      </c>
      <c r="G138" s="3">
        <v>5</v>
      </c>
      <c r="H138" s="3">
        <v>1</v>
      </c>
      <c r="I138" s="3">
        <v>4</v>
      </c>
      <c r="J138" s="3">
        <v>3</v>
      </c>
      <c r="K138" s="3">
        <v>5</v>
      </c>
      <c r="T138" s="3">
        <f t="shared" si="23"/>
        <v>3.1111111111111112</v>
      </c>
    </row>
    <row r="139" spans="1:20" ht="60">
      <c r="A139" s="1" t="s">
        <v>418</v>
      </c>
      <c r="B139" s="8">
        <f t="shared" si="22"/>
        <v>27</v>
      </c>
      <c r="C139" s="3">
        <v>1</v>
      </c>
      <c r="D139" s="3">
        <v>4</v>
      </c>
      <c r="E139" s="3">
        <v>4</v>
      </c>
      <c r="F139" s="3">
        <v>5</v>
      </c>
      <c r="G139" s="3">
        <v>3</v>
      </c>
      <c r="H139" s="3">
        <v>3</v>
      </c>
      <c r="I139" s="3">
        <v>5</v>
      </c>
      <c r="J139" s="3">
        <v>1</v>
      </c>
      <c r="K139" s="3">
        <v>1</v>
      </c>
      <c r="T139" s="3">
        <f t="shared" si="23"/>
        <v>3</v>
      </c>
    </row>
    <row r="140" spans="1:20" ht="90">
      <c r="A140" s="2" t="s">
        <v>409</v>
      </c>
      <c r="B140" s="8">
        <f t="shared" si="22"/>
        <v>27</v>
      </c>
      <c r="C140" s="3">
        <v>2</v>
      </c>
      <c r="D140" s="3">
        <v>1</v>
      </c>
      <c r="E140" s="3">
        <v>3</v>
      </c>
      <c r="F140" s="3">
        <v>4</v>
      </c>
      <c r="G140" s="3">
        <v>1</v>
      </c>
      <c r="H140" s="3">
        <v>5</v>
      </c>
      <c r="I140" s="3">
        <v>3</v>
      </c>
      <c r="J140" s="3">
        <v>5</v>
      </c>
      <c r="K140" s="3">
        <v>3</v>
      </c>
      <c r="T140" s="3">
        <f t="shared" si="23"/>
        <v>3</v>
      </c>
    </row>
    <row r="141" spans="1:20" ht="90">
      <c r="A141" s="1" t="s">
        <v>183</v>
      </c>
      <c r="B141" s="8">
        <f t="shared" si="22"/>
        <v>27</v>
      </c>
      <c r="C141" s="3">
        <v>4</v>
      </c>
      <c r="D141" s="3">
        <v>5</v>
      </c>
      <c r="E141" s="3">
        <v>1</v>
      </c>
      <c r="F141" s="3">
        <v>3</v>
      </c>
      <c r="G141" s="3">
        <v>4</v>
      </c>
      <c r="H141" s="3">
        <v>2</v>
      </c>
      <c r="I141" s="3">
        <v>2</v>
      </c>
      <c r="J141" s="3">
        <v>2</v>
      </c>
      <c r="K141" s="3">
        <v>4</v>
      </c>
      <c r="T141" s="3">
        <f t="shared" si="23"/>
        <v>3</v>
      </c>
    </row>
    <row r="142" spans="1:20" ht="60">
      <c r="A142" s="2" t="s">
        <v>178</v>
      </c>
      <c r="B142" s="8">
        <f t="shared" si="22"/>
        <v>26</v>
      </c>
      <c r="C142" s="3">
        <v>5</v>
      </c>
      <c r="D142" s="3">
        <v>2</v>
      </c>
      <c r="E142" s="3">
        <v>5</v>
      </c>
      <c r="F142" s="3">
        <v>1</v>
      </c>
      <c r="G142" s="3">
        <v>2</v>
      </c>
      <c r="H142" s="3">
        <v>4</v>
      </c>
      <c r="I142" s="3">
        <v>1</v>
      </c>
      <c r="J142" s="3">
        <v>4</v>
      </c>
      <c r="K142" s="3">
        <v>2</v>
      </c>
      <c r="T142" s="3">
        <f t="shared" si="23"/>
        <v>2.8888888888888888</v>
      </c>
    </row>
    <row r="143" spans="1:20">
      <c r="A143" s="7" t="s">
        <v>130</v>
      </c>
      <c r="C143" s="3" t="s">
        <v>432</v>
      </c>
      <c r="D143" s="3" t="s">
        <v>83</v>
      </c>
      <c r="E143" s="3" t="s">
        <v>114</v>
      </c>
      <c r="F143" s="3" t="s">
        <v>98</v>
      </c>
      <c r="G143" s="3" t="s">
        <v>71</v>
      </c>
      <c r="H143" s="3" t="s">
        <v>802</v>
      </c>
      <c r="I143" s="3" t="s">
        <v>522</v>
      </c>
      <c r="J143" s="3" t="s">
        <v>68</v>
      </c>
      <c r="K143" s="3" t="s">
        <v>70</v>
      </c>
      <c r="L143" s="3" t="s">
        <v>1046</v>
      </c>
    </row>
    <row r="144" spans="1:20" ht="75">
      <c r="A144" s="1" t="s">
        <v>808</v>
      </c>
      <c r="B144" s="8">
        <f t="shared" si="22"/>
        <v>38</v>
      </c>
      <c r="C144" s="3">
        <v>3</v>
      </c>
      <c r="D144" s="3">
        <v>4</v>
      </c>
      <c r="E144" s="3">
        <v>4</v>
      </c>
      <c r="F144" s="3">
        <v>5</v>
      </c>
      <c r="G144" s="3">
        <v>2</v>
      </c>
      <c r="H144" s="3">
        <v>5</v>
      </c>
      <c r="I144" s="3">
        <v>5</v>
      </c>
      <c r="J144" s="3">
        <v>3</v>
      </c>
      <c r="K144" s="3">
        <v>2</v>
      </c>
      <c r="L144" s="3">
        <v>5</v>
      </c>
      <c r="T144" s="3">
        <f t="shared" si="23"/>
        <v>3.8</v>
      </c>
    </row>
    <row r="145" spans="1:20" ht="75">
      <c r="A145" s="2" t="s">
        <v>417</v>
      </c>
      <c r="B145" s="8">
        <f t="shared" si="22"/>
        <v>29</v>
      </c>
      <c r="C145" s="3">
        <v>4</v>
      </c>
      <c r="D145" s="3">
        <v>2</v>
      </c>
      <c r="E145" s="3">
        <v>1</v>
      </c>
      <c r="F145" s="3">
        <v>2</v>
      </c>
      <c r="G145" s="3">
        <v>5</v>
      </c>
      <c r="H145" s="3">
        <v>3</v>
      </c>
      <c r="I145" s="3">
        <v>2</v>
      </c>
      <c r="J145" s="3">
        <v>2</v>
      </c>
      <c r="K145" s="3">
        <v>5</v>
      </c>
      <c r="L145" s="3">
        <v>3</v>
      </c>
      <c r="T145" s="3">
        <f t="shared" si="23"/>
        <v>2.9</v>
      </c>
    </row>
    <row r="146" spans="1:20" ht="75">
      <c r="A146" s="1" t="s">
        <v>803</v>
      </c>
      <c r="B146" s="8">
        <f t="shared" si="22"/>
        <v>17</v>
      </c>
      <c r="C146" s="3">
        <v>1</v>
      </c>
      <c r="D146" s="3">
        <v>1</v>
      </c>
      <c r="E146" s="3">
        <v>5</v>
      </c>
      <c r="F146" s="3">
        <v>1</v>
      </c>
      <c r="G146" s="3">
        <v>4</v>
      </c>
      <c r="H146" s="3">
        <v>1</v>
      </c>
      <c r="I146" s="3">
        <v>1</v>
      </c>
      <c r="J146" s="3">
        <v>1</v>
      </c>
      <c r="K146" s="3">
        <v>1</v>
      </c>
      <c r="L146" s="3">
        <v>1</v>
      </c>
      <c r="T146" s="3">
        <f t="shared" si="23"/>
        <v>1.7</v>
      </c>
    </row>
    <row r="147" spans="1:20" ht="60">
      <c r="A147" s="1" t="s">
        <v>562</v>
      </c>
      <c r="B147" s="8">
        <f t="shared" si="22"/>
        <v>29</v>
      </c>
      <c r="C147" s="3">
        <v>2</v>
      </c>
      <c r="D147" s="3">
        <v>3</v>
      </c>
      <c r="E147" s="3">
        <v>2</v>
      </c>
      <c r="F147" s="3">
        <v>3</v>
      </c>
      <c r="G147" s="3">
        <v>1</v>
      </c>
      <c r="H147" s="3">
        <v>2</v>
      </c>
      <c r="I147" s="3">
        <v>4</v>
      </c>
      <c r="J147" s="3">
        <v>4</v>
      </c>
      <c r="K147" s="3">
        <v>4</v>
      </c>
      <c r="L147" s="3">
        <v>4</v>
      </c>
      <c r="T147" s="3">
        <f t="shared" si="23"/>
        <v>2.9</v>
      </c>
    </row>
    <row r="148" spans="1:20" ht="60">
      <c r="A148" s="1" t="s">
        <v>644</v>
      </c>
      <c r="B148" s="8">
        <f t="shared" si="22"/>
        <v>37</v>
      </c>
      <c r="C148" s="3">
        <v>5</v>
      </c>
      <c r="D148" s="3">
        <v>5</v>
      </c>
      <c r="E148" s="3">
        <v>3</v>
      </c>
      <c r="F148" s="3">
        <v>4</v>
      </c>
      <c r="G148" s="3">
        <v>3</v>
      </c>
      <c r="H148" s="3">
        <v>4</v>
      </c>
      <c r="I148" s="3">
        <v>3</v>
      </c>
      <c r="J148" s="3">
        <v>5</v>
      </c>
      <c r="K148" s="3">
        <v>3</v>
      </c>
      <c r="L148" s="3">
        <v>2</v>
      </c>
      <c r="T148" s="3">
        <f t="shared" si="23"/>
        <v>3.7</v>
      </c>
    </row>
    <row r="149" spans="1:20">
      <c r="A149" s="7" t="s">
        <v>131</v>
      </c>
      <c r="C149" s="3" t="s">
        <v>432</v>
      </c>
      <c r="D149" s="3" t="s">
        <v>114</v>
      </c>
      <c r="E149" s="3" t="s">
        <v>83</v>
      </c>
      <c r="F149" s="3" t="s">
        <v>98</v>
      </c>
      <c r="G149" s="3" t="s">
        <v>71</v>
      </c>
      <c r="H149" s="3" t="s">
        <v>802</v>
      </c>
      <c r="I149" s="3" t="s">
        <v>522</v>
      </c>
      <c r="J149" s="3" t="s">
        <v>68</v>
      </c>
      <c r="K149" s="3" t="s">
        <v>70</v>
      </c>
      <c r="L149" s="3" t="s">
        <v>1046</v>
      </c>
    </row>
    <row r="150" spans="1:20" ht="90">
      <c r="A150" s="2" t="s">
        <v>618</v>
      </c>
      <c r="B150" s="8">
        <f t="shared" si="22"/>
        <v>35</v>
      </c>
      <c r="C150" s="3">
        <v>5</v>
      </c>
      <c r="D150" s="3">
        <v>2</v>
      </c>
      <c r="E150" s="3">
        <v>2</v>
      </c>
      <c r="F150" s="3">
        <v>1</v>
      </c>
      <c r="G150" s="3">
        <v>4</v>
      </c>
      <c r="H150" s="3">
        <v>4</v>
      </c>
      <c r="I150" s="3">
        <v>5</v>
      </c>
      <c r="J150" s="3">
        <v>5</v>
      </c>
      <c r="K150" s="3">
        <v>4</v>
      </c>
      <c r="L150" s="3">
        <v>3</v>
      </c>
      <c r="T150" s="3">
        <f t="shared" si="23"/>
        <v>3.5</v>
      </c>
    </row>
    <row r="151" spans="1:20" ht="75">
      <c r="A151" s="1" t="s">
        <v>958</v>
      </c>
      <c r="B151" s="8">
        <f t="shared" si="22"/>
        <v>27</v>
      </c>
      <c r="C151" s="3">
        <v>2</v>
      </c>
      <c r="D151" s="3">
        <v>5</v>
      </c>
      <c r="E151" s="3">
        <v>3</v>
      </c>
      <c r="F151" s="3">
        <v>2</v>
      </c>
      <c r="G151" s="3">
        <v>5</v>
      </c>
      <c r="H151" s="3">
        <v>1</v>
      </c>
      <c r="I151" s="3">
        <v>4</v>
      </c>
      <c r="J151" s="3">
        <v>2</v>
      </c>
      <c r="K151" s="3">
        <v>2</v>
      </c>
      <c r="L151" s="3">
        <v>1</v>
      </c>
      <c r="T151" s="3">
        <f t="shared" si="23"/>
        <v>2.7</v>
      </c>
    </row>
    <row r="152" spans="1:20" ht="75">
      <c r="A152" s="2" t="s">
        <v>755</v>
      </c>
      <c r="B152" s="8">
        <f t="shared" si="22"/>
        <v>21</v>
      </c>
      <c r="C152" s="3">
        <v>1</v>
      </c>
      <c r="D152" s="3">
        <v>3</v>
      </c>
      <c r="E152" s="3">
        <v>1</v>
      </c>
      <c r="F152" s="3">
        <v>5</v>
      </c>
      <c r="G152" s="3">
        <v>1</v>
      </c>
      <c r="H152" s="3">
        <v>2</v>
      </c>
      <c r="I152" s="3">
        <v>2</v>
      </c>
      <c r="J152" s="3">
        <v>1</v>
      </c>
      <c r="K152" s="3">
        <v>3</v>
      </c>
      <c r="L152" s="3">
        <v>2</v>
      </c>
      <c r="T152" s="3">
        <f t="shared" si="23"/>
        <v>2.1</v>
      </c>
    </row>
    <row r="153" spans="1:20" ht="75">
      <c r="A153" s="2" t="s">
        <v>948</v>
      </c>
      <c r="B153" s="8">
        <f t="shared" si="22"/>
        <v>34</v>
      </c>
      <c r="C153" s="3">
        <v>4</v>
      </c>
      <c r="D153" s="3">
        <v>1</v>
      </c>
      <c r="E153" s="3">
        <v>4</v>
      </c>
      <c r="F153" s="3">
        <v>3</v>
      </c>
      <c r="G153" s="3">
        <v>2</v>
      </c>
      <c r="H153" s="3">
        <v>3</v>
      </c>
      <c r="I153" s="3">
        <v>3</v>
      </c>
      <c r="J153" s="3">
        <v>4</v>
      </c>
      <c r="K153" s="3">
        <v>5</v>
      </c>
      <c r="L153" s="3">
        <v>5</v>
      </c>
      <c r="T153" s="3">
        <f t="shared" si="23"/>
        <v>3.4</v>
      </c>
    </row>
    <row r="154" spans="1:20" ht="90">
      <c r="A154" s="1" t="s">
        <v>717</v>
      </c>
      <c r="B154" s="8">
        <f t="shared" si="22"/>
        <v>33</v>
      </c>
      <c r="C154" s="3">
        <v>3</v>
      </c>
      <c r="D154" s="3">
        <v>4</v>
      </c>
      <c r="E154" s="3">
        <v>5</v>
      </c>
      <c r="F154" s="3">
        <v>4</v>
      </c>
      <c r="G154" s="3">
        <v>3</v>
      </c>
      <c r="H154" s="3">
        <v>5</v>
      </c>
      <c r="I154" s="3">
        <v>1</v>
      </c>
      <c r="J154" s="3">
        <v>3</v>
      </c>
      <c r="K154" s="3">
        <v>1</v>
      </c>
      <c r="L154" s="3">
        <v>4</v>
      </c>
      <c r="T154" s="3">
        <f t="shared" si="23"/>
        <v>3.3</v>
      </c>
    </row>
    <row r="157" spans="1:20">
      <c r="A157" s="7" t="s">
        <v>132</v>
      </c>
      <c r="C157" s="3" t="s">
        <v>98</v>
      </c>
      <c r="D157" s="3" t="s">
        <v>966</v>
      </c>
      <c r="E157" s="3" t="s">
        <v>114</v>
      </c>
      <c r="F157" s="3" t="s">
        <v>83</v>
      </c>
      <c r="G157" s="3" t="s">
        <v>100</v>
      </c>
      <c r="H157" s="3" t="s">
        <v>68</v>
      </c>
      <c r="I157" s="3" t="s">
        <v>70</v>
      </c>
      <c r="J157" s="3" t="s">
        <v>522</v>
      </c>
      <c r="K157" s="3" t="s">
        <v>71</v>
      </c>
    </row>
    <row r="158" spans="1:20" ht="75">
      <c r="A158" s="2" t="s">
        <v>1128</v>
      </c>
      <c r="B158" s="8">
        <f t="shared" si="22"/>
        <v>24</v>
      </c>
      <c r="C158" s="3">
        <v>1</v>
      </c>
      <c r="D158" s="3">
        <v>2</v>
      </c>
      <c r="E158" s="3">
        <v>1</v>
      </c>
      <c r="F158" s="3">
        <v>4</v>
      </c>
      <c r="G158" s="3">
        <v>1</v>
      </c>
      <c r="H158" s="3">
        <v>5</v>
      </c>
      <c r="I158" s="3">
        <v>5</v>
      </c>
      <c r="J158" s="3">
        <v>3</v>
      </c>
      <c r="K158" s="3">
        <v>2</v>
      </c>
      <c r="T158" s="3">
        <f t="shared" si="23"/>
        <v>2.6666666666666665</v>
      </c>
    </row>
    <row r="159" spans="1:20" ht="90">
      <c r="A159" s="2" t="s">
        <v>1129</v>
      </c>
      <c r="B159" s="8">
        <f t="shared" si="22"/>
        <v>21</v>
      </c>
      <c r="C159" s="3">
        <v>5</v>
      </c>
      <c r="D159" s="3">
        <v>4</v>
      </c>
      <c r="E159" s="3">
        <v>3</v>
      </c>
      <c r="F159" s="3">
        <v>1</v>
      </c>
      <c r="G159" s="3">
        <v>2</v>
      </c>
      <c r="H159" s="3">
        <v>2</v>
      </c>
      <c r="I159" s="3">
        <v>2</v>
      </c>
      <c r="J159" s="3">
        <v>1</v>
      </c>
      <c r="K159" s="3">
        <v>1</v>
      </c>
      <c r="T159" s="3">
        <f t="shared" si="23"/>
        <v>2.3333333333333335</v>
      </c>
    </row>
    <row r="160" spans="1:20" ht="90">
      <c r="A160" s="2" t="s">
        <v>1130</v>
      </c>
      <c r="B160" s="8">
        <f t="shared" si="22"/>
        <v>34</v>
      </c>
      <c r="C160" s="3">
        <v>2</v>
      </c>
      <c r="D160" s="3">
        <v>5</v>
      </c>
      <c r="E160" s="3">
        <v>4</v>
      </c>
      <c r="F160" s="3">
        <v>5</v>
      </c>
      <c r="G160" s="3">
        <v>3</v>
      </c>
      <c r="H160" s="3">
        <v>4</v>
      </c>
      <c r="I160" s="3">
        <v>3</v>
      </c>
      <c r="J160" s="3">
        <v>5</v>
      </c>
      <c r="K160" s="3">
        <v>3</v>
      </c>
      <c r="T160" s="3">
        <f t="shared" si="23"/>
        <v>3.7777777777777777</v>
      </c>
    </row>
    <row r="161" spans="1:20" ht="105">
      <c r="A161" s="2" t="s">
        <v>1131</v>
      </c>
      <c r="B161" s="8">
        <f t="shared" si="22"/>
        <v>28</v>
      </c>
      <c r="C161" s="3">
        <v>3</v>
      </c>
      <c r="D161" s="3">
        <v>3</v>
      </c>
      <c r="E161" s="3">
        <v>5</v>
      </c>
      <c r="F161" s="3">
        <v>3</v>
      </c>
      <c r="G161" s="3">
        <v>5</v>
      </c>
      <c r="H161" s="3">
        <v>1</v>
      </c>
      <c r="I161" s="3">
        <v>1</v>
      </c>
      <c r="J161" s="3">
        <v>2</v>
      </c>
      <c r="K161" s="3">
        <v>5</v>
      </c>
      <c r="T161" s="3">
        <f t="shared" si="23"/>
        <v>3.1111111111111112</v>
      </c>
    </row>
    <row r="162" spans="1:20" ht="75">
      <c r="A162" s="2" t="s">
        <v>1132</v>
      </c>
      <c r="B162" s="8">
        <f t="shared" si="22"/>
        <v>28</v>
      </c>
      <c r="C162" s="3">
        <v>4</v>
      </c>
      <c r="D162" s="3">
        <v>1</v>
      </c>
      <c r="E162" s="3">
        <v>2</v>
      </c>
      <c r="F162" s="3">
        <v>2</v>
      </c>
      <c r="G162" s="3">
        <v>4</v>
      </c>
      <c r="H162" s="3">
        <v>3</v>
      </c>
      <c r="I162" s="3">
        <v>4</v>
      </c>
      <c r="J162" s="3">
        <v>4</v>
      </c>
      <c r="K162" s="3">
        <v>4</v>
      </c>
      <c r="T162" s="3">
        <f t="shared" si="23"/>
        <v>3.1111111111111112</v>
      </c>
    </row>
    <row r="163" spans="1:20">
      <c r="A163" s="7" t="s">
        <v>133</v>
      </c>
      <c r="C163" s="3" t="s">
        <v>98</v>
      </c>
      <c r="D163" s="3" t="s">
        <v>966</v>
      </c>
      <c r="E163" s="3" t="s">
        <v>114</v>
      </c>
      <c r="F163" s="3" t="s">
        <v>71</v>
      </c>
      <c r="G163" s="3" t="s">
        <v>100</v>
      </c>
      <c r="H163" s="3" t="s">
        <v>83</v>
      </c>
      <c r="I163" s="3" t="s">
        <v>68</v>
      </c>
      <c r="J163" s="3" t="s">
        <v>70</v>
      </c>
      <c r="K163" s="3" t="s">
        <v>522</v>
      </c>
    </row>
    <row r="164" spans="1:20" ht="60">
      <c r="A164" s="1" t="s">
        <v>1135</v>
      </c>
      <c r="B164" s="8">
        <f t="shared" si="22"/>
        <v>32</v>
      </c>
      <c r="C164" s="3">
        <v>3</v>
      </c>
      <c r="D164" s="3">
        <v>5</v>
      </c>
      <c r="E164" s="3">
        <v>3</v>
      </c>
      <c r="F164" s="3">
        <v>4</v>
      </c>
      <c r="G164" s="3">
        <v>5</v>
      </c>
      <c r="H164" s="3">
        <v>5</v>
      </c>
      <c r="I164" s="3">
        <v>1</v>
      </c>
      <c r="J164" s="3">
        <v>2</v>
      </c>
      <c r="K164" s="3">
        <v>4</v>
      </c>
      <c r="T164" s="3">
        <f t="shared" si="23"/>
        <v>3.5555555555555554</v>
      </c>
    </row>
    <row r="165" spans="1:20" ht="75">
      <c r="A165" s="2" t="s">
        <v>1133</v>
      </c>
      <c r="B165" s="8">
        <f t="shared" si="22"/>
        <v>25</v>
      </c>
      <c r="C165" s="3">
        <v>1</v>
      </c>
      <c r="D165" s="3">
        <v>4</v>
      </c>
      <c r="E165" s="3">
        <v>1</v>
      </c>
      <c r="F165" s="3">
        <v>3</v>
      </c>
      <c r="G165" s="3">
        <v>3</v>
      </c>
      <c r="H165" s="3">
        <v>2</v>
      </c>
      <c r="I165" s="3">
        <v>5</v>
      </c>
      <c r="J165" s="3">
        <v>5</v>
      </c>
      <c r="K165" s="3">
        <v>1</v>
      </c>
      <c r="T165" s="3">
        <f t="shared" si="23"/>
        <v>2.7777777777777777</v>
      </c>
    </row>
    <row r="166" spans="1:20" ht="75">
      <c r="A166" s="2" t="s">
        <v>963</v>
      </c>
      <c r="B166" s="8">
        <f t="shared" si="22"/>
        <v>30</v>
      </c>
      <c r="C166" s="3">
        <v>2</v>
      </c>
      <c r="D166" s="3">
        <v>1</v>
      </c>
      <c r="E166" s="3">
        <v>5</v>
      </c>
      <c r="F166" s="3">
        <v>5</v>
      </c>
      <c r="G166" s="3">
        <v>4</v>
      </c>
      <c r="H166" s="3">
        <v>3</v>
      </c>
      <c r="I166" s="3">
        <v>4</v>
      </c>
      <c r="J166" s="3">
        <v>3</v>
      </c>
      <c r="K166" s="3">
        <v>3</v>
      </c>
      <c r="T166" s="3">
        <f t="shared" si="23"/>
        <v>3.3333333333333335</v>
      </c>
    </row>
    <row r="167" spans="1:20" ht="90">
      <c r="A167" s="2" t="s">
        <v>953</v>
      </c>
      <c r="B167" s="8">
        <f t="shared" si="22"/>
        <v>22</v>
      </c>
      <c r="C167" s="3">
        <v>5</v>
      </c>
      <c r="D167" s="3">
        <v>2</v>
      </c>
      <c r="E167" s="3">
        <v>4</v>
      </c>
      <c r="F167" s="3">
        <v>1</v>
      </c>
      <c r="G167" s="3">
        <v>1</v>
      </c>
      <c r="H167" s="3">
        <v>1</v>
      </c>
      <c r="I167" s="3">
        <v>2</v>
      </c>
      <c r="J167" s="3">
        <v>1</v>
      </c>
      <c r="K167" s="3">
        <v>5</v>
      </c>
      <c r="T167" s="3">
        <f t="shared" si="23"/>
        <v>2.4444444444444446</v>
      </c>
    </row>
    <row r="168" spans="1:20" ht="75">
      <c r="A168" s="2" t="s">
        <v>1134</v>
      </c>
      <c r="B168" s="8">
        <f t="shared" si="22"/>
        <v>26</v>
      </c>
      <c r="C168" s="3">
        <v>4</v>
      </c>
      <c r="D168" s="3">
        <v>3</v>
      </c>
      <c r="E168" s="3">
        <v>2</v>
      </c>
      <c r="F168" s="3">
        <v>2</v>
      </c>
      <c r="G168" s="3">
        <v>2</v>
      </c>
      <c r="H168" s="3">
        <v>4</v>
      </c>
      <c r="I168" s="3">
        <v>3</v>
      </c>
      <c r="J168" s="3">
        <v>4</v>
      </c>
      <c r="K168" s="3">
        <v>2</v>
      </c>
      <c r="T168" s="3">
        <f t="shared" si="23"/>
        <v>2.8888888888888888</v>
      </c>
    </row>
    <row r="169" spans="1:20">
      <c r="A169" s="7" t="s">
        <v>134</v>
      </c>
      <c r="C169" s="3" t="s">
        <v>966</v>
      </c>
      <c r="D169" s="3" t="s">
        <v>114</v>
      </c>
      <c r="E169" s="3" t="s">
        <v>71</v>
      </c>
      <c r="F169" s="3" t="s">
        <v>98</v>
      </c>
      <c r="G169" s="3" t="s">
        <v>100</v>
      </c>
      <c r="H169" s="3" t="s">
        <v>83</v>
      </c>
      <c r="I169" s="3" t="s">
        <v>68</v>
      </c>
      <c r="J169" s="3" t="s">
        <v>70</v>
      </c>
      <c r="K169" s="3" t="s">
        <v>522</v>
      </c>
    </row>
    <row r="170" spans="1:20" ht="90">
      <c r="A170" s="1" t="s">
        <v>1136</v>
      </c>
      <c r="B170" s="8">
        <f t="shared" si="22"/>
        <v>26</v>
      </c>
      <c r="C170" s="3">
        <v>1</v>
      </c>
      <c r="D170" s="3">
        <v>4</v>
      </c>
      <c r="E170" s="3">
        <v>4</v>
      </c>
      <c r="F170" s="3">
        <v>2</v>
      </c>
      <c r="G170" s="3">
        <v>3</v>
      </c>
      <c r="H170" s="3">
        <v>2</v>
      </c>
      <c r="I170" s="3">
        <v>4</v>
      </c>
      <c r="J170" s="3">
        <v>2</v>
      </c>
      <c r="K170" s="3">
        <v>4</v>
      </c>
      <c r="T170" s="3">
        <f t="shared" si="23"/>
        <v>2.8888888888888888</v>
      </c>
    </row>
    <row r="171" spans="1:20" ht="75">
      <c r="A171" s="2" t="s">
        <v>1137</v>
      </c>
      <c r="B171" s="8">
        <f t="shared" si="22"/>
        <v>31</v>
      </c>
      <c r="C171" s="3">
        <v>2</v>
      </c>
      <c r="D171" s="3">
        <v>5</v>
      </c>
      <c r="E171" s="3">
        <v>2</v>
      </c>
      <c r="F171" s="3">
        <v>3</v>
      </c>
      <c r="G171" s="3">
        <v>5</v>
      </c>
      <c r="H171" s="3">
        <v>3</v>
      </c>
      <c r="I171" s="3">
        <v>3</v>
      </c>
      <c r="J171" s="3">
        <v>5</v>
      </c>
      <c r="K171" s="3">
        <v>3</v>
      </c>
      <c r="T171" s="3">
        <f t="shared" si="23"/>
        <v>3.4444444444444446</v>
      </c>
    </row>
    <row r="172" spans="1:20" ht="90">
      <c r="A172" s="2" t="s">
        <v>1138</v>
      </c>
      <c r="B172" s="8">
        <f t="shared" si="22"/>
        <v>32</v>
      </c>
      <c r="C172" s="3">
        <v>4</v>
      </c>
      <c r="D172" s="3">
        <v>1</v>
      </c>
      <c r="E172" s="3">
        <v>3</v>
      </c>
      <c r="F172" s="3">
        <v>5</v>
      </c>
      <c r="G172" s="3">
        <v>4</v>
      </c>
      <c r="H172" s="3">
        <v>5</v>
      </c>
      <c r="I172" s="3">
        <v>2</v>
      </c>
      <c r="J172" s="3">
        <v>3</v>
      </c>
      <c r="K172" s="3">
        <v>5</v>
      </c>
      <c r="T172" s="3">
        <f t="shared" si="23"/>
        <v>3.5555555555555554</v>
      </c>
    </row>
    <row r="173" spans="1:20" ht="75">
      <c r="A173" s="2" t="s">
        <v>961</v>
      </c>
      <c r="B173" s="8">
        <f t="shared" si="22"/>
        <v>19</v>
      </c>
      <c r="C173" s="3">
        <v>3</v>
      </c>
      <c r="D173" s="3">
        <v>3</v>
      </c>
      <c r="E173" s="3">
        <v>1</v>
      </c>
      <c r="F173" s="3">
        <v>4</v>
      </c>
      <c r="G173" s="3">
        <v>1</v>
      </c>
      <c r="H173" s="3">
        <v>4</v>
      </c>
      <c r="I173" s="3">
        <v>1</v>
      </c>
      <c r="J173" s="3">
        <v>1</v>
      </c>
      <c r="K173" s="3">
        <v>1</v>
      </c>
      <c r="T173" s="3">
        <f t="shared" si="23"/>
        <v>2.1111111111111112</v>
      </c>
    </row>
    <row r="174" spans="1:20" ht="90">
      <c r="A174" s="1" t="s">
        <v>1139</v>
      </c>
      <c r="B174" s="8">
        <f t="shared" si="22"/>
        <v>27</v>
      </c>
      <c r="C174" s="3">
        <v>5</v>
      </c>
      <c r="D174" s="3">
        <v>2</v>
      </c>
      <c r="E174" s="3">
        <v>5</v>
      </c>
      <c r="F174" s="3">
        <v>1</v>
      </c>
      <c r="G174" s="3">
        <v>2</v>
      </c>
      <c r="H174" s="3">
        <v>1</v>
      </c>
      <c r="I174" s="3">
        <v>5</v>
      </c>
      <c r="J174" s="3">
        <v>4</v>
      </c>
      <c r="K174" s="3">
        <v>2</v>
      </c>
      <c r="T174" s="3">
        <f t="shared" si="23"/>
        <v>3</v>
      </c>
    </row>
    <row r="175" spans="1:20">
      <c r="A175" s="7" t="s">
        <v>135</v>
      </c>
      <c r="C175" s="3" t="s">
        <v>966</v>
      </c>
      <c r="D175" s="3" t="s">
        <v>71</v>
      </c>
      <c r="E175" s="3" t="s">
        <v>114</v>
      </c>
      <c r="F175" s="3" t="s">
        <v>98</v>
      </c>
      <c r="G175" s="3" t="s">
        <v>83</v>
      </c>
      <c r="H175" s="3" t="s">
        <v>68</v>
      </c>
      <c r="I175" s="3" t="s">
        <v>70</v>
      </c>
      <c r="J175" s="3" t="s">
        <v>522</v>
      </c>
    </row>
    <row r="176" spans="1:20" ht="75">
      <c r="A176" s="1" t="s">
        <v>1140</v>
      </c>
      <c r="B176" s="8">
        <f t="shared" si="22"/>
        <v>24</v>
      </c>
      <c r="C176" s="3">
        <v>5</v>
      </c>
      <c r="D176" s="3">
        <v>4</v>
      </c>
      <c r="E176" s="3">
        <v>5</v>
      </c>
      <c r="F176" s="3">
        <v>1</v>
      </c>
      <c r="G176" s="3">
        <v>4</v>
      </c>
      <c r="H176" s="3">
        <v>2</v>
      </c>
      <c r="I176" s="3">
        <v>1</v>
      </c>
      <c r="J176" s="3">
        <v>2</v>
      </c>
      <c r="T176" s="3">
        <f t="shared" si="23"/>
        <v>3</v>
      </c>
    </row>
    <row r="177" spans="1:20" ht="75">
      <c r="A177" s="2" t="s">
        <v>1144</v>
      </c>
      <c r="B177" s="8">
        <f t="shared" si="22"/>
        <v>31</v>
      </c>
      <c r="C177" s="3">
        <v>2</v>
      </c>
      <c r="D177" s="3">
        <v>3</v>
      </c>
      <c r="E177" s="3">
        <v>4</v>
      </c>
      <c r="F177" s="3">
        <v>5</v>
      </c>
      <c r="G177" s="3">
        <v>2</v>
      </c>
      <c r="H177" s="3">
        <v>5</v>
      </c>
      <c r="I177" s="3">
        <v>5</v>
      </c>
      <c r="J177" s="3">
        <v>5</v>
      </c>
      <c r="T177" s="3">
        <f t="shared" si="23"/>
        <v>3.875</v>
      </c>
    </row>
    <row r="178" spans="1:20" ht="90">
      <c r="A178" s="2" t="s">
        <v>1141</v>
      </c>
      <c r="B178" s="8">
        <f t="shared" si="22"/>
        <v>24</v>
      </c>
      <c r="C178" s="3">
        <v>1</v>
      </c>
      <c r="D178" s="3">
        <v>5</v>
      </c>
      <c r="E178" s="3">
        <v>2</v>
      </c>
      <c r="F178" s="3">
        <v>3</v>
      </c>
      <c r="G178" s="3">
        <v>1</v>
      </c>
      <c r="H178" s="3">
        <v>4</v>
      </c>
      <c r="I178" s="3">
        <v>4</v>
      </c>
      <c r="J178" s="3">
        <v>4</v>
      </c>
      <c r="T178" s="3">
        <f t="shared" si="23"/>
        <v>3</v>
      </c>
    </row>
    <row r="179" spans="1:20" ht="75">
      <c r="A179" s="1" t="s">
        <v>1142</v>
      </c>
      <c r="B179" s="8">
        <f t="shared" si="22"/>
        <v>19</v>
      </c>
      <c r="C179" s="3">
        <v>3</v>
      </c>
      <c r="D179" s="3">
        <v>2</v>
      </c>
      <c r="E179" s="3">
        <v>3</v>
      </c>
      <c r="F179" s="3">
        <v>2</v>
      </c>
      <c r="G179" s="3">
        <v>5</v>
      </c>
      <c r="H179" s="3">
        <v>1</v>
      </c>
      <c r="I179" s="3">
        <v>2</v>
      </c>
      <c r="J179" s="3">
        <v>1</v>
      </c>
      <c r="T179" s="3">
        <f t="shared" si="23"/>
        <v>2.375</v>
      </c>
    </row>
    <row r="180" spans="1:20" ht="60">
      <c r="A180" s="1" t="s">
        <v>1143</v>
      </c>
      <c r="B180" s="8">
        <f t="shared" si="22"/>
        <v>22</v>
      </c>
      <c r="C180" s="3">
        <v>4</v>
      </c>
      <c r="D180" s="3">
        <v>1</v>
      </c>
      <c r="E180" s="3">
        <v>1</v>
      </c>
      <c r="F180" s="3">
        <v>4</v>
      </c>
      <c r="G180" s="3">
        <v>3</v>
      </c>
      <c r="H180" s="3">
        <v>3</v>
      </c>
      <c r="I180" s="3">
        <v>3</v>
      </c>
      <c r="J180" s="3">
        <v>3</v>
      </c>
      <c r="T180" s="3">
        <f t="shared" si="23"/>
        <v>2.75</v>
      </c>
    </row>
    <row r="183" spans="1:20">
      <c r="A183" s="7" t="s">
        <v>136</v>
      </c>
      <c r="C183" s="3" t="s">
        <v>966</v>
      </c>
      <c r="D183" s="3" t="s">
        <v>71</v>
      </c>
      <c r="E183" s="3" t="s">
        <v>114</v>
      </c>
      <c r="F183" s="3" t="s">
        <v>98</v>
      </c>
      <c r="G183" s="3" t="s">
        <v>83</v>
      </c>
      <c r="H183" s="3" t="s">
        <v>68</v>
      </c>
      <c r="I183" s="3" t="s">
        <v>70</v>
      </c>
      <c r="J183" s="3" t="s">
        <v>522</v>
      </c>
    </row>
    <row r="184" spans="1:20" ht="75">
      <c r="A184" s="2" t="s">
        <v>358</v>
      </c>
      <c r="B184" s="8">
        <f t="shared" si="22"/>
        <v>26</v>
      </c>
      <c r="C184" s="3">
        <v>5</v>
      </c>
      <c r="D184" s="3">
        <v>2</v>
      </c>
      <c r="E184" s="3">
        <v>4</v>
      </c>
      <c r="F184" s="3">
        <v>1</v>
      </c>
      <c r="G184" s="3">
        <v>2</v>
      </c>
      <c r="H184" s="3">
        <v>4</v>
      </c>
      <c r="I184" s="3">
        <v>4</v>
      </c>
      <c r="J184" s="3">
        <v>4</v>
      </c>
      <c r="T184" s="3">
        <f t="shared" si="23"/>
        <v>3.25</v>
      </c>
    </row>
    <row r="185" spans="1:20" ht="90">
      <c r="A185" s="2" t="s">
        <v>197</v>
      </c>
      <c r="B185" s="8">
        <f t="shared" si="22"/>
        <v>27</v>
      </c>
      <c r="C185" s="3">
        <v>3</v>
      </c>
      <c r="D185" s="3">
        <v>4</v>
      </c>
      <c r="E185" s="3">
        <v>5</v>
      </c>
      <c r="F185" s="3">
        <v>5</v>
      </c>
      <c r="G185" s="3">
        <v>4</v>
      </c>
      <c r="H185" s="3">
        <v>1</v>
      </c>
      <c r="I185" s="3">
        <v>3</v>
      </c>
      <c r="J185" s="3">
        <v>2</v>
      </c>
      <c r="T185" s="3">
        <f t="shared" si="23"/>
        <v>3.375</v>
      </c>
    </row>
    <row r="186" spans="1:20" ht="90">
      <c r="A186" s="2" t="s">
        <v>209</v>
      </c>
      <c r="B186" s="8">
        <f t="shared" si="22"/>
        <v>22</v>
      </c>
      <c r="C186" s="3">
        <v>2</v>
      </c>
      <c r="D186" s="3">
        <v>3</v>
      </c>
      <c r="E186" s="3">
        <v>3</v>
      </c>
      <c r="F186" s="3">
        <v>3</v>
      </c>
      <c r="G186" s="3">
        <v>1</v>
      </c>
      <c r="H186" s="3">
        <v>3</v>
      </c>
      <c r="I186" s="3">
        <v>2</v>
      </c>
      <c r="J186" s="3">
        <v>5</v>
      </c>
      <c r="T186" s="3">
        <f t="shared" si="23"/>
        <v>2.75</v>
      </c>
    </row>
    <row r="187" spans="1:20" ht="90">
      <c r="A187" s="2" t="s">
        <v>334</v>
      </c>
      <c r="B187" s="8">
        <f t="shared" si="22"/>
        <v>30</v>
      </c>
      <c r="C187" s="3">
        <v>4</v>
      </c>
      <c r="D187" s="3">
        <v>5</v>
      </c>
      <c r="E187" s="3">
        <v>1</v>
      </c>
      <c r="F187" s="3">
        <v>2</v>
      </c>
      <c r="G187" s="3">
        <v>5</v>
      </c>
      <c r="H187" s="3">
        <v>5</v>
      </c>
      <c r="I187" s="3">
        <v>5</v>
      </c>
      <c r="J187" s="3">
        <v>3</v>
      </c>
      <c r="T187" s="3">
        <f t="shared" si="23"/>
        <v>3.75</v>
      </c>
    </row>
    <row r="188" spans="1:20" ht="75">
      <c r="A188" s="2" t="s">
        <v>549</v>
      </c>
      <c r="B188" s="8">
        <f t="shared" si="22"/>
        <v>15</v>
      </c>
      <c r="C188" s="3">
        <v>1</v>
      </c>
      <c r="D188" s="3">
        <v>1</v>
      </c>
      <c r="E188" s="3">
        <v>2</v>
      </c>
      <c r="F188" s="3">
        <v>4</v>
      </c>
      <c r="G188" s="3">
        <v>3</v>
      </c>
      <c r="H188" s="3">
        <v>2</v>
      </c>
      <c r="I188" s="3">
        <v>1</v>
      </c>
      <c r="J188" s="3">
        <v>1</v>
      </c>
      <c r="T188" s="3">
        <f t="shared" si="23"/>
        <v>1.875</v>
      </c>
    </row>
    <row r="189" spans="1:20">
      <c r="A189" s="7" t="s">
        <v>137</v>
      </c>
      <c r="C189" s="3" t="s">
        <v>98</v>
      </c>
      <c r="D189" s="3" t="s">
        <v>71</v>
      </c>
      <c r="E189" s="3" t="s">
        <v>966</v>
      </c>
      <c r="F189" s="3" t="s">
        <v>83</v>
      </c>
      <c r="G189" s="3" t="s">
        <v>114</v>
      </c>
      <c r="H189" s="3" t="s">
        <v>522</v>
      </c>
      <c r="I189" s="3" t="s">
        <v>68</v>
      </c>
      <c r="J189" s="3" t="s">
        <v>70</v>
      </c>
    </row>
    <row r="190" spans="1:20" ht="60">
      <c r="A190" s="1" t="s">
        <v>1183</v>
      </c>
      <c r="B190" s="8">
        <f t="shared" si="22"/>
        <v>25</v>
      </c>
      <c r="C190" s="3">
        <v>4</v>
      </c>
      <c r="D190" s="3">
        <v>5</v>
      </c>
      <c r="E190" s="3">
        <v>4</v>
      </c>
      <c r="F190" s="3">
        <v>3</v>
      </c>
      <c r="G190" s="3">
        <v>4</v>
      </c>
      <c r="H190" s="3">
        <v>1</v>
      </c>
      <c r="I190" s="3">
        <v>1</v>
      </c>
      <c r="J190" s="3">
        <v>3</v>
      </c>
      <c r="T190" s="3">
        <f t="shared" si="23"/>
        <v>3.125</v>
      </c>
    </row>
    <row r="191" spans="1:20" ht="90">
      <c r="A191" s="2" t="s">
        <v>1012</v>
      </c>
      <c r="B191" s="8">
        <f t="shared" si="22"/>
        <v>26</v>
      </c>
      <c r="C191" s="3">
        <v>2</v>
      </c>
      <c r="D191" s="3">
        <v>3</v>
      </c>
      <c r="E191" s="3">
        <v>1</v>
      </c>
      <c r="F191" s="3">
        <v>5</v>
      </c>
      <c r="G191" s="3">
        <v>3</v>
      </c>
      <c r="H191" s="3">
        <v>5</v>
      </c>
      <c r="I191" s="3">
        <v>3</v>
      </c>
      <c r="J191" s="3">
        <v>4</v>
      </c>
      <c r="T191" s="3">
        <f t="shared" si="23"/>
        <v>3.25</v>
      </c>
    </row>
    <row r="192" spans="1:20" ht="60">
      <c r="A192" s="1" t="s">
        <v>964</v>
      </c>
      <c r="B192" s="8">
        <f t="shared" si="22"/>
        <v>26</v>
      </c>
      <c r="C192" s="3">
        <v>3</v>
      </c>
      <c r="D192" s="3">
        <v>2</v>
      </c>
      <c r="E192" s="3">
        <v>2</v>
      </c>
      <c r="F192" s="3">
        <v>4</v>
      </c>
      <c r="G192" s="3">
        <v>5</v>
      </c>
      <c r="H192" s="3">
        <v>3</v>
      </c>
      <c r="I192" s="3">
        <v>5</v>
      </c>
      <c r="J192" s="3">
        <v>2</v>
      </c>
      <c r="T192" s="3">
        <f t="shared" si="23"/>
        <v>3.25</v>
      </c>
    </row>
    <row r="193" spans="1:20" ht="90">
      <c r="A193" s="2" t="s">
        <v>1184</v>
      </c>
      <c r="B193" s="8">
        <f t="shared" si="22"/>
        <v>19</v>
      </c>
      <c r="C193" s="3">
        <v>1</v>
      </c>
      <c r="D193" s="3">
        <v>4</v>
      </c>
      <c r="E193" s="3">
        <v>3</v>
      </c>
      <c r="F193" s="3">
        <v>1</v>
      </c>
      <c r="G193" s="3">
        <v>1</v>
      </c>
      <c r="H193" s="3">
        <v>4</v>
      </c>
      <c r="I193" s="3">
        <v>4</v>
      </c>
      <c r="J193" s="3">
        <v>1</v>
      </c>
      <c r="T193" s="3">
        <f t="shared" si="23"/>
        <v>2.375</v>
      </c>
    </row>
    <row r="194" spans="1:20" ht="60">
      <c r="A194" s="1" t="s">
        <v>1185</v>
      </c>
      <c r="B194" s="8">
        <f t="shared" si="22"/>
        <v>24</v>
      </c>
      <c r="C194" s="3">
        <v>5</v>
      </c>
      <c r="D194" s="3">
        <v>1</v>
      </c>
      <c r="E194" s="3">
        <v>5</v>
      </c>
      <c r="F194" s="3">
        <v>2</v>
      </c>
      <c r="G194" s="3">
        <v>2</v>
      </c>
      <c r="H194" s="3">
        <v>2</v>
      </c>
      <c r="I194" s="3">
        <v>2</v>
      </c>
      <c r="J194" s="3">
        <v>5</v>
      </c>
      <c r="T194" s="3">
        <f t="shared" si="23"/>
        <v>3</v>
      </c>
    </row>
    <row r="195" spans="1:20">
      <c r="A195" s="7" t="s">
        <v>138</v>
      </c>
      <c r="C195" s="3" t="s">
        <v>98</v>
      </c>
      <c r="D195" s="3" t="s">
        <v>966</v>
      </c>
      <c r="E195" s="3" t="s">
        <v>114</v>
      </c>
      <c r="F195" s="3" t="s">
        <v>83</v>
      </c>
      <c r="G195" s="3" t="s">
        <v>71</v>
      </c>
      <c r="H195" s="3" t="s">
        <v>522</v>
      </c>
      <c r="I195" s="3" t="s">
        <v>68</v>
      </c>
      <c r="J195" s="3" t="s">
        <v>70</v>
      </c>
    </row>
    <row r="196" spans="1:20" ht="90">
      <c r="A196" s="1" t="s">
        <v>1186</v>
      </c>
      <c r="B196" s="8">
        <f t="shared" ref="B196:B220" si="24">SUM(C196:R196)</f>
        <v>27</v>
      </c>
      <c r="C196" s="3">
        <v>4</v>
      </c>
      <c r="D196" s="3">
        <v>5</v>
      </c>
      <c r="E196" s="3">
        <v>4</v>
      </c>
      <c r="F196" s="3">
        <v>5</v>
      </c>
      <c r="G196" s="3">
        <v>1</v>
      </c>
      <c r="H196" s="3">
        <v>2</v>
      </c>
      <c r="I196" s="3">
        <v>5</v>
      </c>
      <c r="J196" s="3">
        <v>1</v>
      </c>
      <c r="T196" s="3">
        <f t="shared" ref="T196:T220" si="25">AVERAGE(C196:R196)</f>
        <v>3.375</v>
      </c>
    </row>
    <row r="197" spans="1:20" ht="75">
      <c r="A197" s="1" t="s">
        <v>1187</v>
      </c>
      <c r="B197" s="8">
        <f t="shared" si="24"/>
        <v>23</v>
      </c>
      <c r="C197" s="3">
        <v>1</v>
      </c>
      <c r="D197" s="3">
        <v>3</v>
      </c>
      <c r="E197" s="3">
        <v>5</v>
      </c>
      <c r="F197" s="3">
        <v>2</v>
      </c>
      <c r="G197" s="3">
        <v>2</v>
      </c>
      <c r="H197" s="3">
        <v>3</v>
      </c>
      <c r="I197" s="3">
        <v>3</v>
      </c>
      <c r="J197" s="3">
        <v>4</v>
      </c>
      <c r="T197" s="3">
        <f t="shared" si="25"/>
        <v>2.875</v>
      </c>
    </row>
    <row r="198" spans="1:20" ht="90">
      <c r="A198" s="2" t="s">
        <v>1188</v>
      </c>
      <c r="B198" s="8">
        <f t="shared" si="24"/>
        <v>25</v>
      </c>
      <c r="C198" s="3">
        <v>2</v>
      </c>
      <c r="D198" s="3">
        <v>2</v>
      </c>
      <c r="E198" s="3">
        <v>2</v>
      </c>
      <c r="F198" s="3">
        <v>3</v>
      </c>
      <c r="G198" s="3">
        <v>4</v>
      </c>
      <c r="H198" s="3">
        <v>5</v>
      </c>
      <c r="I198" s="3">
        <v>4</v>
      </c>
      <c r="J198" s="3">
        <v>3</v>
      </c>
      <c r="T198" s="3">
        <f t="shared" si="25"/>
        <v>3.125</v>
      </c>
    </row>
    <row r="199" spans="1:20" ht="90">
      <c r="A199" s="2" t="s">
        <v>1189</v>
      </c>
      <c r="B199" s="8">
        <f t="shared" si="24"/>
        <v>21</v>
      </c>
      <c r="C199" s="3">
        <v>5</v>
      </c>
      <c r="D199" s="3">
        <v>1</v>
      </c>
      <c r="E199" s="3">
        <v>1</v>
      </c>
      <c r="F199" s="3">
        <v>1</v>
      </c>
      <c r="G199" s="3">
        <v>5</v>
      </c>
      <c r="H199" s="3">
        <v>1</v>
      </c>
      <c r="I199" s="3">
        <v>2</v>
      </c>
      <c r="J199" s="3">
        <v>5</v>
      </c>
      <c r="T199" s="3">
        <f t="shared" si="25"/>
        <v>2.625</v>
      </c>
    </row>
    <row r="200" spans="1:20" ht="90">
      <c r="A200" s="2" t="s">
        <v>1190</v>
      </c>
      <c r="B200" s="8">
        <f t="shared" si="24"/>
        <v>24</v>
      </c>
      <c r="C200" s="3">
        <v>3</v>
      </c>
      <c r="D200" s="3">
        <v>4</v>
      </c>
      <c r="E200" s="3">
        <v>3</v>
      </c>
      <c r="F200" s="3">
        <v>4</v>
      </c>
      <c r="G200" s="3">
        <v>3</v>
      </c>
      <c r="H200" s="3">
        <v>4</v>
      </c>
      <c r="I200" s="3">
        <v>1</v>
      </c>
      <c r="J200" s="3">
        <v>2</v>
      </c>
      <c r="T200" s="3">
        <f t="shared" si="25"/>
        <v>3</v>
      </c>
    </row>
    <row r="201" spans="1:20">
      <c r="A201" s="7" t="s">
        <v>139</v>
      </c>
      <c r="C201" s="3" t="s">
        <v>98</v>
      </c>
      <c r="D201" s="3" t="s">
        <v>966</v>
      </c>
      <c r="E201" s="3" t="s">
        <v>114</v>
      </c>
      <c r="F201" s="3" t="s">
        <v>83</v>
      </c>
      <c r="G201" s="3" t="s">
        <v>71</v>
      </c>
      <c r="H201" s="3" t="s">
        <v>522</v>
      </c>
      <c r="I201" s="3" t="s">
        <v>68</v>
      </c>
      <c r="J201" s="3" t="s">
        <v>70</v>
      </c>
    </row>
    <row r="202" spans="1:20" ht="90">
      <c r="A202" s="1" t="s">
        <v>951</v>
      </c>
      <c r="B202" s="8">
        <f t="shared" si="24"/>
        <v>21</v>
      </c>
      <c r="C202" s="3">
        <v>2</v>
      </c>
      <c r="D202" s="3">
        <v>2</v>
      </c>
      <c r="E202" s="3">
        <v>2</v>
      </c>
      <c r="F202" s="3">
        <v>2</v>
      </c>
      <c r="G202" s="3">
        <v>3</v>
      </c>
      <c r="H202" s="3">
        <v>1</v>
      </c>
      <c r="I202" s="3">
        <v>5</v>
      </c>
      <c r="J202" s="3">
        <v>4</v>
      </c>
      <c r="T202" s="3">
        <f t="shared" si="25"/>
        <v>2.625</v>
      </c>
    </row>
    <row r="203" spans="1:20" ht="90">
      <c r="A203" s="1" t="s">
        <v>1191</v>
      </c>
      <c r="B203" s="8">
        <f t="shared" si="24"/>
        <v>25</v>
      </c>
      <c r="C203" s="3">
        <v>3</v>
      </c>
      <c r="D203" s="3">
        <v>4</v>
      </c>
      <c r="E203" s="3">
        <v>3</v>
      </c>
      <c r="F203" s="3">
        <v>5</v>
      </c>
      <c r="G203" s="3">
        <v>1</v>
      </c>
      <c r="H203" s="3">
        <v>2</v>
      </c>
      <c r="I203" s="3">
        <v>4</v>
      </c>
      <c r="J203" s="3">
        <v>3</v>
      </c>
      <c r="T203" s="3">
        <f t="shared" si="25"/>
        <v>3.125</v>
      </c>
    </row>
    <row r="204" spans="1:20" ht="75">
      <c r="A204" s="2" t="s">
        <v>1192</v>
      </c>
      <c r="B204" s="8">
        <f t="shared" si="24"/>
        <v>23</v>
      </c>
      <c r="C204" s="3">
        <v>1</v>
      </c>
      <c r="D204" s="3">
        <v>5</v>
      </c>
      <c r="E204" s="3">
        <v>4</v>
      </c>
      <c r="F204" s="3">
        <v>3</v>
      </c>
      <c r="G204" s="3">
        <v>2</v>
      </c>
      <c r="H204" s="3">
        <v>3</v>
      </c>
      <c r="I204" s="3">
        <v>3</v>
      </c>
      <c r="J204" s="3">
        <v>2</v>
      </c>
      <c r="T204" s="3">
        <f t="shared" si="25"/>
        <v>2.875</v>
      </c>
    </row>
    <row r="205" spans="1:20" ht="75">
      <c r="A205" s="1" t="s">
        <v>1193</v>
      </c>
      <c r="B205" s="8">
        <f t="shared" si="24"/>
        <v>29</v>
      </c>
      <c r="C205" s="3">
        <v>4</v>
      </c>
      <c r="D205" s="3">
        <v>3</v>
      </c>
      <c r="E205" s="3">
        <v>5</v>
      </c>
      <c r="F205" s="3">
        <v>4</v>
      </c>
      <c r="G205" s="3">
        <v>5</v>
      </c>
      <c r="H205" s="3">
        <v>5</v>
      </c>
      <c r="I205" s="3">
        <v>2</v>
      </c>
      <c r="J205" s="3">
        <v>1</v>
      </c>
      <c r="T205" s="3">
        <f t="shared" si="25"/>
        <v>3.625</v>
      </c>
    </row>
    <row r="206" spans="1:20" ht="90">
      <c r="A206" s="2" t="s">
        <v>1194</v>
      </c>
      <c r="B206" s="8">
        <f t="shared" si="24"/>
        <v>22</v>
      </c>
      <c r="C206" s="3">
        <v>5</v>
      </c>
      <c r="D206" s="3">
        <v>1</v>
      </c>
      <c r="E206" s="3">
        <v>1</v>
      </c>
      <c r="F206" s="3">
        <v>1</v>
      </c>
      <c r="G206" s="3">
        <v>4</v>
      </c>
      <c r="H206" s="3">
        <v>4</v>
      </c>
      <c r="I206" s="3">
        <v>1</v>
      </c>
      <c r="J206" s="3">
        <v>5</v>
      </c>
      <c r="T206" s="3">
        <f t="shared" si="25"/>
        <v>2.75</v>
      </c>
    </row>
    <row r="209" spans="1:20">
      <c r="A209" s="7" t="s">
        <v>222</v>
      </c>
      <c r="C209" s="3" t="s">
        <v>83</v>
      </c>
      <c r="D209" s="3" t="s">
        <v>71</v>
      </c>
      <c r="E209" s="3" t="s">
        <v>98</v>
      </c>
      <c r="F209" s="3" t="s">
        <v>966</v>
      </c>
      <c r="G209" s="3" t="s">
        <v>114</v>
      </c>
      <c r="H209" s="3" t="s">
        <v>522</v>
      </c>
      <c r="I209" s="3" t="s">
        <v>68</v>
      </c>
      <c r="J209" s="3" t="s">
        <v>70</v>
      </c>
    </row>
    <row r="210" spans="1:20" ht="60">
      <c r="A210" s="2" t="s">
        <v>1195</v>
      </c>
      <c r="B210" s="8">
        <f t="shared" si="24"/>
        <v>25</v>
      </c>
      <c r="C210" s="3">
        <v>1</v>
      </c>
      <c r="D210" s="3">
        <v>1</v>
      </c>
      <c r="E210" s="3">
        <v>4</v>
      </c>
      <c r="F210" s="3">
        <v>2</v>
      </c>
      <c r="G210" s="3">
        <v>4</v>
      </c>
      <c r="H210" s="3">
        <v>5</v>
      </c>
      <c r="I210" s="3">
        <v>4</v>
      </c>
      <c r="J210" s="3">
        <v>4</v>
      </c>
      <c r="T210" s="3">
        <f t="shared" si="25"/>
        <v>3.125</v>
      </c>
    </row>
    <row r="211" spans="1:20" ht="90">
      <c r="A211" s="1" t="s">
        <v>1196</v>
      </c>
      <c r="B211" s="8">
        <f t="shared" si="24"/>
        <v>21</v>
      </c>
      <c r="C211" s="3">
        <v>4</v>
      </c>
      <c r="D211" s="3">
        <v>2</v>
      </c>
      <c r="E211" s="3">
        <v>5</v>
      </c>
      <c r="F211" s="3">
        <v>3</v>
      </c>
      <c r="G211" s="3">
        <v>3</v>
      </c>
      <c r="H211" s="3">
        <v>1</v>
      </c>
      <c r="I211" s="3">
        <v>2</v>
      </c>
      <c r="J211" s="3">
        <v>1</v>
      </c>
      <c r="T211" s="3">
        <f t="shared" si="25"/>
        <v>2.625</v>
      </c>
    </row>
    <row r="212" spans="1:20" ht="75">
      <c r="A212" s="1" t="s">
        <v>1197</v>
      </c>
      <c r="B212" s="8">
        <f t="shared" si="24"/>
        <v>31</v>
      </c>
      <c r="C212" s="3">
        <v>2</v>
      </c>
      <c r="D212" s="3">
        <v>3</v>
      </c>
      <c r="E212" s="3">
        <v>3</v>
      </c>
      <c r="F212" s="3">
        <v>4</v>
      </c>
      <c r="G212" s="3">
        <v>5</v>
      </c>
      <c r="H212" s="3">
        <v>4</v>
      </c>
      <c r="I212" s="3">
        <v>5</v>
      </c>
      <c r="J212" s="3">
        <v>5</v>
      </c>
      <c r="T212" s="3">
        <f t="shared" si="25"/>
        <v>3.875</v>
      </c>
    </row>
    <row r="213" spans="1:20" ht="75">
      <c r="A213" s="1" t="s">
        <v>1198</v>
      </c>
      <c r="B213" s="8">
        <f t="shared" si="24"/>
        <v>24</v>
      </c>
      <c r="C213" s="3">
        <v>5</v>
      </c>
      <c r="D213" s="3">
        <v>5</v>
      </c>
      <c r="E213" s="3">
        <v>1</v>
      </c>
      <c r="F213" s="3">
        <v>5</v>
      </c>
      <c r="G213" s="3">
        <v>1</v>
      </c>
      <c r="H213" s="3">
        <v>2</v>
      </c>
      <c r="I213" s="3">
        <v>3</v>
      </c>
      <c r="J213" s="3">
        <v>2</v>
      </c>
      <c r="T213" s="3">
        <f t="shared" si="25"/>
        <v>3</v>
      </c>
    </row>
    <row r="214" spans="1:20" ht="75">
      <c r="A214" s="1" t="s">
        <v>1199</v>
      </c>
      <c r="B214" s="8">
        <f t="shared" si="24"/>
        <v>19</v>
      </c>
      <c r="C214" s="3">
        <v>3</v>
      </c>
      <c r="D214" s="3">
        <v>4</v>
      </c>
      <c r="E214" s="3">
        <v>2</v>
      </c>
      <c r="F214" s="3">
        <v>1</v>
      </c>
      <c r="G214" s="3">
        <v>2</v>
      </c>
      <c r="H214" s="3">
        <v>3</v>
      </c>
      <c r="I214" s="3">
        <v>1</v>
      </c>
      <c r="J214" s="3">
        <v>3</v>
      </c>
      <c r="T214" s="3">
        <f t="shared" si="25"/>
        <v>2.375</v>
      </c>
    </row>
    <row r="215" spans="1:20">
      <c r="A215" s="7" t="s">
        <v>223</v>
      </c>
      <c r="C215" s="3" t="s">
        <v>98</v>
      </c>
      <c r="D215" s="3" t="s">
        <v>966</v>
      </c>
      <c r="E215" s="3" t="s">
        <v>114</v>
      </c>
      <c r="F215" s="3" t="s">
        <v>83</v>
      </c>
      <c r="G215" s="3" t="s">
        <v>71</v>
      </c>
      <c r="H215" s="3" t="s">
        <v>522</v>
      </c>
      <c r="I215" s="3" t="s">
        <v>68</v>
      </c>
      <c r="J215" s="3" t="s">
        <v>70</v>
      </c>
    </row>
    <row r="216" spans="1:20" ht="60">
      <c r="A216" s="1" t="s">
        <v>1202</v>
      </c>
      <c r="B216" s="8">
        <f t="shared" si="24"/>
        <v>18</v>
      </c>
      <c r="C216" s="3">
        <v>1</v>
      </c>
      <c r="D216" s="3">
        <v>3</v>
      </c>
      <c r="E216" s="3">
        <v>1</v>
      </c>
      <c r="F216" s="3">
        <v>5</v>
      </c>
      <c r="G216" s="3">
        <v>3</v>
      </c>
      <c r="H216" s="3">
        <v>1</v>
      </c>
      <c r="I216" s="3">
        <v>3</v>
      </c>
      <c r="J216" s="3">
        <v>1</v>
      </c>
      <c r="T216" s="3">
        <f t="shared" si="25"/>
        <v>2.25</v>
      </c>
    </row>
    <row r="217" spans="1:20" ht="105">
      <c r="A217" s="2" t="s">
        <v>1203</v>
      </c>
      <c r="B217" s="8">
        <f t="shared" si="24"/>
        <v>20</v>
      </c>
      <c r="C217" s="3">
        <v>3</v>
      </c>
      <c r="D217" s="3">
        <v>2</v>
      </c>
      <c r="E217" s="3">
        <v>3</v>
      </c>
      <c r="F217" s="3">
        <v>3</v>
      </c>
      <c r="G217" s="3">
        <v>2</v>
      </c>
      <c r="H217" s="3">
        <v>4</v>
      </c>
      <c r="I217" s="3">
        <v>1</v>
      </c>
      <c r="J217" s="3">
        <v>2</v>
      </c>
      <c r="T217" s="3">
        <f t="shared" si="25"/>
        <v>2.5</v>
      </c>
    </row>
    <row r="218" spans="1:20" ht="90">
      <c r="A218" s="1" t="s">
        <v>949</v>
      </c>
      <c r="B218" s="8">
        <f t="shared" si="24"/>
        <v>21</v>
      </c>
      <c r="C218" s="3">
        <v>2</v>
      </c>
      <c r="D218" s="3">
        <v>4</v>
      </c>
      <c r="E218" s="3">
        <v>2</v>
      </c>
      <c r="F218" s="3">
        <v>2</v>
      </c>
      <c r="G218" s="3">
        <v>1</v>
      </c>
      <c r="H218" s="3">
        <v>2</v>
      </c>
      <c r="I218" s="3">
        <v>5</v>
      </c>
      <c r="J218" s="3">
        <v>3</v>
      </c>
      <c r="T218" s="3">
        <f t="shared" si="25"/>
        <v>2.625</v>
      </c>
    </row>
    <row r="219" spans="1:20" ht="90">
      <c r="A219" s="2" t="s">
        <v>1200</v>
      </c>
      <c r="B219" s="8">
        <f t="shared" si="24"/>
        <v>25</v>
      </c>
      <c r="C219" s="3">
        <v>4</v>
      </c>
      <c r="D219" s="3">
        <v>1</v>
      </c>
      <c r="E219" s="3">
        <v>4</v>
      </c>
      <c r="F219" s="3">
        <v>1</v>
      </c>
      <c r="G219" s="3">
        <v>5</v>
      </c>
      <c r="H219" s="3">
        <v>3</v>
      </c>
      <c r="I219" s="3">
        <v>2</v>
      </c>
      <c r="J219" s="3">
        <v>5</v>
      </c>
      <c r="T219" s="3">
        <f t="shared" si="25"/>
        <v>3.125</v>
      </c>
    </row>
    <row r="220" spans="1:20" ht="75">
      <c r="A220" s="2" t="s">
        <v>1201</v>
      </c>
      <c r="B220" s="8">
        <f t="shared" si="24"/>
        <v>36</v>
      </c>
      <c r="C220" s="3">
        <v>5</v>
      </c>
      <c r="D220" s="3">
        <v>5</v>
      </c>
      <c r="E220" s="3">
        <v>5</v>
      </c>
      <c r="F220" s="3">
        <v>4</v>
      </c>
      <c r="G220" s="3">
        <v>4</v>
      </c>
      <c r="H220" s="3">
        <v>5</v>
      </c>
      <c r="I220" s="3">
        <v>4</v>
      </c>
      <c r="J220" s="3">
        <v>4</v>
      </c>
      <c r="T220" s="3">
        <f t="shared" si="25"/>
        <v>4.5</v>
      </c>
    </row>
    <row r="222" spans="1:20">
      <c r="T222" s="3" t="e">
        <f t="shared" ref="T222:T258" si="26">AVERAGE(C222:R222)</f>
        <v>#DIV/0!</v>
      </c>
    </row>
    <row r="223" spans="1:20">
      <c r="T223" s="3" t="e">
        <f t="shared" si="26"/>
        <v>#DIV/0!</v>
      </c>
    </row>
    <row r="224" spans="1:20">
      <c r="A224" s="7" t="s">
        <v>698</v>
      </c>
      <c r="T224" s="3" t="e">
        <f t="shared" si="26"/>
        <v>#DIV/0!</v>
      </c>
    </row>
    <row r="225" spans="1:20">
      <c r="B225" s="8">
        <f t="shared" ref="B225:B235" si="27">SUM(C225:R225)</f>
        <v>0</v>
      </c>
      <c r="T225" s="3" t="e">
        <f t="shared" si="26"/>
        <v>#DIV/0!</v>
      </c>
    </row>
    <row r="226" spans="1:20">
      <c r="B226" s="8">
        <f t="shared" si="27"/>
        <v>0</v>
      </c>
      <c r="T226" s="3" t="e">
        <f t="shared" si="26"/>
        <v>#DIV/0!</v>
      </c>
    </row>
    <row r="227" spans="1:20">
      <c r="B227" s="8">
        <f t="shared" si="27"/>
        <v>0</v>
      </c>
    </row>
    <row r="228" spans="1:20">
      <c r="B228" s="8">
        <f t="shared" si="27"/>
        <v>0</v>
      </c>
      <c r="T228" s="3" t="e">
        <f t="shared" si="26"/>
        <v>#DIV/0!</v>
      </c>
    </row>
    <row r="229" spans="1:20">
      <c r="B229" s="8">
        <f t="shared" si="27"/>
        <v>0</v>
      </c>
      <c r="T229" s="3" t="e">
        <f t="shared" si="26"/>
        <v>#DIV/0!</v>
      </c>
    </row>
    <row r="230" spans="1:20">
      <c r="B230" s="8">
        <f t="shared" si="27"/>
        <v>0</v>
      </c>
      <c r="T230" s="3" t="e">
        <f t="shared" si="26"/>
        <v>#DIV/0!</v>
      </c>
    </row>
    <row r="231" spans="1:20">
      <c r="B231" s="8">
        <f t="shared" si="27"/>
        <v>0</v>
      </c>
      <c r="T231" s="3" t="e">
        <f t="shared" si="26"/>
        <v>#DIV/0!</v>
      </c>
    </row>
    <row r="232" spans="1:20">
      <c r="B232" s="8">
        <f t="shared" si="27"/>
        <v>0</v>
      </c>
      <c r="T232" s="3" t="e">
        <f t="shared" si="26"/>
        <v>#DIV/0!</v>
      </c>
    </row>
    <row r="233" spans="1:20">
      <c r="B233" s="8">
        <f t="shared" si="27"/>
        <v>0</v>
      </c>
    </row>
    <row r="234" spans="1:20">
      <c r="B234" s="8">
        <f t="shared" si="27"/>
        <v>0</v>
      </c>
    </row>
    <row r="235" spans="1:20">
      <c r="B235" s="8">
        <f t="shared" si="27"/>
        <v>0</v>
      </c>
    </row>
    <row r="236" spans="1:20">
      <c r="T236" s="3" t="e">
        <f t="shared" si="26"/>
        <v>#DIV/0!</v>
      </c>
    </row>
    <row r="237" spans="1:20">
      <c r="T237" s="3" t="e">
        <f t="shared" si="26"/>
        <v>#DIV/0!</v>
      </c>
    </row>
    <row r="238" spans="1:20">
      <c r="T238" s="3" t="e">
        <f t="shared" si="26"/>
        <v>#DIV/0!</v>
      </c>
    </row>
    <row r="239" spans="1:20">
      <c r="A239" s="7" t="s">
        <v>708</v>
      </c>
      <c r="T239" s="3" t="e">
        <f t="shared" si="26"/>
        <v>#DIV/0!</v>
      </c>
    </row>
    <row r="240" spans="1:20">
      <c r="A240" s="11" t="s">
        <v>98</v>
      </c>
      <c r="B240" s="8">
        <f>SUM(B50,B61,B67,B107,B152,B159,B167,B168)</f>
        <v>194</v>
      </c>
      <c r="T240" s="3" t="e">
        <f t="shared" si="26"/>
        <v>#DIV/0!</v>
      </c>
    </row>
    <row r="241" spans="1:20">
      <c r="A241" s="11" t="s">
        <v>114</v>
      </c>
      <c r="B241" s="8">
        <f>SUM(B20,B63,B66,B116,B141,B146,B151,B176,B194)</f>
        <v>221</v>
      </c>
    </row>
    <row r="242" spans="1:20">
      <c r="A242" s="11" t="s">
        <v>700</v>
      </c>
      <c r="B242" s="8">
        <f>SUM(B18,B31,B34,B54,B69,B76,B100,B136,B202,B205,B213)</f>
        <v>296</v>
      </c>
      <c r="T242" s="3" t="e">
        <f t="shared" si="26"/>
        <v>#DIV/0!</v>
      </c>
    </row>
    <row r="243" spans="1:20">
      <c r="A243" s="11" t="s">
        <v>701</v>
      </c>
      <c r="B243" s="8">
        <f>SUM(B10,B48,B88,B99,B140,B142,B145,B158,B217)</f>
        <v>206</v>
      </c>
      <c r="T243" s="3" t="e">
        <f t="shared" si="26"/>
        <v>#DIV/0!</v>
      </c>
    </row>
    <row r="244" spans="1:20">
      <c r="A244" s="11" t="s">
        <v>67</v>
      </c>
      <c r="B244" s="8">
        <f>SUM(B57,B68,B84,B96,B112)</f>
        <v>128</v>
      </c>
      <c r="T244" s="3" t="e">
        <f t="shared" si="26"/>
        <v>#DIV/0!</v>
      </c>
    </row>
    <row r="245" spans="1:20">
      <c r="A245" s="11" t="s">
        <v>94</v>
      </c>
      <c r="B245" s="8">
        <f>SUM(B3,B28,B49,B55,B82,B109,B114,B135,B153,B165,B199)</f>
        <v>276</v>
      </c>
      <c r="T245" s="3" t="e">
        <f t="shared" si="26"/>
        <v>#DIV/0!</v>
      </c>
    </row>
    <row r="246" spans="1:20">
      <c r="A246" s="11" t="s">
        <v>64</v>
      </c>
      <c r="B246" s="8">
        <f>SUM(B44,B75,B95,B154,B196,B211,B212,B214)</f>
        <v>220</v>
      </c>
      <c r="T246" s="3" t="e">
        <f t="shared" si="26"/>
        <v>#DIV/0!</v>
      </c>
    </row>
    <row r="247" spans="1:20">
      <c r="A247" s="11" t="s">
        <v>702</v>
      </c>
      <c r="B247" s="8">
        <f>SUM(B5,B72,B89,B94,B101,B186)</f>
        <v>160</v>
      </c>
    </row>
    <row r="248" spans="1:20">
      <c r="A248" s="11" t="s">
        <v>109</v>
      </c>
      <c r="B248" s="8">
        <f>SUM(B29,B46,B62,B139,B147,B164,B180,B216)</f>
        <v>203</v>
      </c>
      <c r="T248" s="3" t="e">
        <f t="shared" si="26"/>
        <v>#DIV/0!</v>
      </c>
    </row>
    <row r="249" spans="1:20">
      <c r="A249" s="11" t="s">
        <v>703</v>
      </c>
      <c r="B249" s="8">
        <f>SUM(B23,B41,B118,B125,N204)</f>
        <v>107</v>
      </c>
      <c r="T249" s="3" t="e">
        <f t="shared" si="26"/>
        <v>#DIV/0!</v>
      </c>
    </row>
    <row r="250" spans="1:20">
      <c r="A250" s="11" t="s">
        <v>66</v>
      </c>
      <c r="B250" s="8">
        <f>SUM(B35,B127,B148,B190,B192,B194)</f>
        <v>151</v>
      </c>
      <c r="T250" s="3" t="e">
        <f t="shared" si="26"/>
        <v>#DIV/0!</v>
      </c>
    </row>
    <row r="251" spans="1:20">
      <c r="A251" s="11" t="s">
        <v>34</v>
      </c>
      <c r="B251" s="8">
        <f>SUM(B11,B30,B58,B60,B80,B106,B108:B110,B120,B126,B128,B132,B160,B191,B193)</f>
        <v>420</v>
      </c>
      <c r="T251" s="3" t="e">
        <f t="shared" si="26"/>
        <v>#DIV/0!</v>
      </c>
    </row>
    <row r="252" spans="1:20">
      <c r="A252" s="11" t="s">
        <v>72</v>
      </c>
      <c r="B252" s="8">
        <f>SUM(B21,B24,B36,B47,B64,B90,B162,B220)</f>
        <v>200</v>
      </c>
      <c r="T252" s="3" t="e">
        <f t="shared" si="26"/>
        <v>#DIV/0!</v>
      </c>
    </row>
    <row r="253" spans="1:20">
      <c r="A253" s="11" t="s">
        <v>74</v>
      </c>
      <c r="B253" s="8">
        <f>SUM(B32,B37,B73,B81,B115,B119,B121,B210)</f>
        <v>214</v>
      </c>
    </row>
    <row r="254" spans="1:20">
      <c r="A254" s="11" t="s">
        <v>68</v>
      </c>
      <c r="B254" s="8">
        <f>SUM(B16,B170,B174,B203,B218)</f>
        <v>116</v>
      </c>
      <c r="T254" s="3" t="e">
        <f t="shared" si="26"/>
        <v>#DIV/0!</v>
      </c>
    </row>
    <row r="255" spans="1:20">
      <c r="A255" s="11" t="s">
        <v>704</v>
      </c>
      <c r="B255" s="8">
        <f>SUM(B4,B56,B98,B113,B173,B177,B185,B200)</f>
        <v>213</v>
      </c>
      <c r="T255" s="3" t="e">
        <f t="shared" si="26"/>
        <v>#DIV/0!</v>
      </c>
    </row>
    <row r="256" spans="1:20">
      <c r="A256" s="11" t="s">
        <v>141</v>
      </c>
      <c r="B256" s="8">
        <f>SUM(B40,B161,B171,B184)</f>
        <v>113</v>
      </c>
      <c r="T256" s="3" t="e">
        <f t="shared" si="26"/>
        <v>#DIV/0!</v>
      </c>
    </row>
    <row r="257" spans="1:20">
      <c r="A257" s="11" t="s">
        <v>705</v>
      </c>
      <c r="B257" s="8">
        <f>SUM(B8,B9,B38,B86,B122,B124,B179)</f>
        <v>165</v>
      </c>
      <c r="T257" s="3" t="e">
        <f t="shared" si="26"/>
        <v>#DIV/0!</v>
      </c>
    </row>
    <row r="258" spans="1:20">
      <c r="A258" s="11" t="s">
        <v>706</v>
      </c>
      <c r="B258" s="8">
        <f>SUM(B6,B12,B15,B174,B87,B93,B166,B178,B187,B206)</f>
        <v>256</v>
      </c>
      <c r="T258" s="3" t="e">
        <f t="shared" si="26"/>
        <v>#DIV/0!</v>
      </c>
    </row>
    <row r="259" spans="1:20">
      <c r="A259" s="11" t="s">
        <v>70</v>
      </c>
      <c r="B259" s="8">
        <f>SUM(B14,B42,B74,B102,B133,B138,B219)</f>
        <v>172</v>
      </c>
    </row>
    <row r="260" spans="1:20">
      <c r="A260" s="11" t="s">
        <v>96</v>
      </c>
      <c r="B260" s="8">
        <f>SUM(B2,B22,B70,B83,B92,B134,B144,B150,B198)</f>
        <v>256</v>
      </c>
    </row>
    <row r="261" spans="1:20">
      <c r="A261" s="11" t="s">
        <v>220</v>
      </c>
      <c r="B261" s="8">
        <f>SUM(B43,B172,B188)</f>
        <v>74</v>
      </c>
    </row>
    <row r="262" spans="1:20">
      <c r="T262" s="3" t="e">
        <f t="shared" ref="T262:T324" si="28">AVERAGE(C262:R262)</f>
        <v>#DIV/0!</v>
      </c>
    </row>
    <row r="263" spans="1:20">
      <c r="T263" s="3" t="e">
        <f t="shared" si="28"/>
        <v>#DIV/0!</v>
      </c>
    </row>
    <row r="264" spans="1:20">
      <c r="T264" s="3" t="e">
        <f t="shared" si="28"/>
        <v>#DIV/0!</v>
      </c>
    </row>
    <row r="265" spans="1:20">
      <c r="T265" s="3" t="e">
        <f t="shared" si="28"/>
        <v>#DIV/0!</v>
      </c>
    </row>
    <row r="266" spans="1:20">
      <c r="A266" s="7" t="s">
        <v>709</v>
      </c>
      <c r="T266" s="3" t="e">
        <f t="shared" si="28"/>
        <v>#DIV/0!</v>
      </c>
    </row>
    <row r="267" spans="1:20">
      <c r="A267" s="11" t="s">
        <v>98</v>
      </c>
      <c r="B267" s="8">
        <f>AVERAGE(B50,B61,B67,B107,B152,B159,B167,B168)</f>
        <v>24.25</v>
      </c>
    </row>
    <row r="268" spans="1:20">
      <c r="A268" s="11" t="s">
        <v>114</v>
      </c>
      <c r="B268" s="8">
        <f>AVERAGE(B20,B63,B66,B116,B141,B146,B151,B176,B197)</f>
        <v>24.444444444444443</v>
      </c>
      <c r="T268" s="3" t="e">
        <f t="shared" si="28"/>
        <v>#DIV/0!</v>
      </c>
    </row>
    <row r="269" spans="1:20">
      <c r="A269" s="11" t="s">
        <v>700</v>
      </c>
      <c r="B269" s="8">
        <f>AVERAGE(B18,B31,B34,B54,B69,B76,B100,B136,B202,B205,B213)</f>
        <v>26.90909090909091</v>
      </c>
      <c r="T269" s="3" t="e">
        <f t="shared" si="28"/>
        <v>#DIV/0!</v>
      </c>
    </row>
    <row r="270" spans="1:20">
      <c r="A270" s="11" t="s">
        <v>701</v>
      </c>
      <c r="B270" s="8">
        <f>AVERAGE(B10,B48,B88,B99,B140,B142,B145,B158,B217)</f>
        <v>22.888888888888889</v>
      </c>
      <c r="T270" s="3" t="e">
        <f t="shared" si="28"/>
        <v>#DIV/0!</v>
      </c>
    </row>
    <row r="271" spans="1:20">
      <c r="A271" s="11" t="s">
        <v>67</v>
      </c>
      <c r="B271" s="8">
        <f>AVERAGE(B57,B68,B84,B96,B112,B140,B142)</f>
        <v>25.857142857142858</v>
      </c>
      <c r="T271" s="3" t="e">
        <f t="shared" si="28"/>
        <v>#DIV/0!</v>
      </c>
    </row>
    <row r="272" spans="1:20">
      <c r="A272" s="11" t="s">
        <v>94</v>
      </c>
      <c r="B272" s="8">
        <f>AVERAGE(B3,B28,B49,B55,B82,B109,B114,B135,B153,B165,B199)</f>
        <v>25.09090909090909</v>
      </c>
      <c r="T272" s="3" t="e">
        <f t="shared" si="28"/>
        <v>#DIV/0!</v>
      </c>
    </row>
    <row r="273" spans="1:20">
      <c r="A273" s="11" t="s">
        <v>64</v>
      </c>
      <c r="B273" s="8">
        <f>AVERAGE(B44,B75,B95,B154,B196,B211,B212,B214)</f>
        <v>27.5</v>
      </c>
    </row>
    <row r="274" spans="1:20">
      <c r="A274" s="11" t="s">
        <v>702</v>
      </c>
      <c r="B274" s="8">
        <f>AVERAGE(B5,B72,B89,B94,B101,B186)</f>
        <v>26.666666666666668</v>
      </c>
      <c r="T274" s="3" t="e">
        <f t="shared" si="28"/>
        <v>#DIV/0!</v>
      </c>
    </row>
    <row r="275" spans="1:20">
      <c r="A275" s="11" t="s">
        <v>109</v>
      </c>
      <c r="B275" s="8">
        <f>AVERAGE(B29,B46,B62,B139,B147,B164,B180,B216)</f>
        <v>25.375</v>
      </c>
      <c r="T275" s="3" t="e">
        <f t="shared" si="28"/>
        <v>#DIV/0!</v>
      </c>
    </row>
    <row r="276" spans="1:20">
      <c r="A276" s="11" t="s">
        <v>703</v>
      </c>
      <c r="B276" s="8">
        <f>AVERAGE(B23,B41,B118,B125,B204)</f>
        <v>26</v>
      </c>
      <c r="T276" s="3" t="e">
        <f t="shared" si="28"/>
        <v>#DIV/0!</v>
      </c>
    </row>
    <row r="277" spans="1:20">
      <c r="A277" s="11" t="s">
        <v>66</v>
      </c>
      <c r="B277" s="8">
        <f>AVERAGE(B35,B127,B148,B190,B192,B194)</f>
        <v>25.166666666666668</v>
      </c>
      <c r="T277" s="3" t="e">
        <f t="shared" si="28"/>
        <v>#DIV/0!</v>
      </c>
    </row>
    <row r="278" spans="1:20">
      <c r="A278" s="11" t="s">
        <v>34</v>
      </c>
      <c r="B278" s="8">
        <f>AVERAGE(B11,B30,B58,B60,B80,B106,B108,B110,B120,B126,B128,B132,B160,B191,B193)</f>
        <v>26</v>
      </c>
      <c r="T278" s="3" t="e">
        <f t="shared" si="28"/>
        <v>#DIV/0!</v>
      </c>
    </row>
    <row r="279" spans="1:20">
      <c r="A279" s="11" t="s">
        <v>72</v>
      </c>
      <c r="B279" s="8">
        <f>AVERAGE(B21,B24,B36,B47,B64,B90,B162,B220)</f>
        <v>25</v>
      </c>
    </row>
    <row r="280" spans="1:20">
      <c r="A280" s="11" t="s">
        <v>74</v>
      </c>
      <c r="B280" s="8">
        <f>AVERAGE(B32,B37,B73,B81:B115,B119,B121,B210)</f>
        <v>25.970588235294116</v>
      </c>
      <c r="T280" s="3" t="e">
        <f t="shared" si="28"/>
        <v>#DIV/0!</v>
      </c>
    </row>
    <row r="281" spans="1:20">
      <c r="A281" s="11" t="s">
        <v>68</v>
      </c>
      <c r="B281" s="8">
        <f>AVERAGE(B16,B170,B174,B203,B218)</f>
        <v>23.2</v>
      </c>
      <c r="T281" s="3" t="e">
        <f t="shared" si="28"/>
        <v>#DIV/0!</v>
      </c>
    </row>
    <row r="282" spans="1:20">
      <c r="A282" s="11" t="s">
        <v>704</v>
      </c>
      <c r="B282" s="8">
        <f>AVERAGE(B4,B56,B98,B113,B172,B177,B185,B200)</f>
        <v>28.25</v>
      </c>
      <c r="T282" s="3" t="e">
        <f t="shared" si="28"/>
        <v>#DIV/0!</v>
      </c>
    </row>
    <row r="283" spans="1:20">
      <c r="A283" s="11" t="s">
        <v>141</v>
      </c>
      <c r="B283" s="8">
        <f>AVERAGE(B40,B161,B171,B184)</f>
        <v>28.25</v>
      </c>
      <c r="T283" s="3" t="e">
        <f t="shared" si="28"/>
        <v>#DIV/0!</v>
      </c>
    </row>
    <row r="284" spans="1:20">
      <c r="A284" s="11" t="s">
        <v>705</v>
      </c>
      <c r="B284" s="8">
        <f>AVERAGE(B8,B9,B38,B86,B122,B124,B179)</f>
        <v>23.571428571428573</v>
      </c>
      <c r="T284" s="3" t="e">
        <f t="shared" si="28"/>
        <v>#DIV/0!</v>
      </c>
    </row>
    <row r="285" spans="1:20">
      <c r="A285" s="11" t="s">
        <v>706</v>
      </c>
      <c r="B285" s="8">
        <f>AVERAGE(B6,B12,B15,B17,B87,B93,B166,B178,B187,B206)</f>
        <v>25.1</v>
      </c>
    </row>
    <row r="286" spans="1:20">
      <c r="A286" s="11" t="s">
        <v>70</v>
      </c>
      <c r="B286" s="8">
        <f>AVERAGE(B14,B42,B74,B102,B133,B138,B219)</f>
        <v>24.571428571428573</v>
      </c>
    </row>
    <row r="287" spans="1:20">
      <c r="A287" s="11" t="s">
        <v>96</v>
      </c>
      <c r="B287" s="8">
        <f>AVERAGE(B2,B22,B70,B83,B92,B134,B144,B150,B198)</f>
        <v>28.444444444444443</v>
      </c>
    </row>
    <row r="288" spans="1:20">
      <c r="A288" s="11" t="s">
        <v>220</v>
      </c>
      <c r="B288" s="8">
        <f>AVERAGE(B43,B172,B188)</f>
        <v>24.666666666666668</v>
      </c>
      <c r="T288" s="3" t="e">
        <f t="shared" si="28"/>
        <v>#DIV/0!</v>
      </c>
    </row>
    <row r="289" spans="1:20">
      <c r="B289" s="12"/>
      <c r="T289" s="3" t="e">
        <f t="shared" si="28"/>
        <v>#DIV/0!</v>
      </c>
    </row>
    <row r="290" spans="1:20">
      <c r="B290" s="12"/>
      <c r="T290" s="3" t="e">
        <f t="shared" si="28"/>
        <v>#DIV/0!</v>
      </c>
    </row>
    <row r="291" spans="1:20">
      <c r="B291" s="12"/>
      <c r="T291" s="3" t="e">
        <f t="shared" si="28"/>
        <v>#DIV/0!</v>
      </c>
    </row>
    <row r="292" spans="1:20">
      <c r="B292" s="12"/>
      <c r="T292" s="3" t="e">
        <f t="shared" si="28"/>
        <v>#DIV/0!</v>
      </c>
    </row>
    <row r="293" spans="1:20">
      <c r="A293" s="7" t="s">
        <v>736</v>
      </c>
      <c r="B293" s="12" t="s">
        <v>804</v>
      </c>
      <c r="C293" s="3" t="s">
        <v>805</v>
      </c>
      <c r="D293" s="3" t="s">
        <v>806</v>
      </c>
    </row>
    <row r="294" spans="1:20">
      <c r="A294" s="11" t="s">
        <v>98</v>
      </c>
      <c r="B294" s="12" t="s">
        <v>1178</v>
      </c>
      <c r="C294" s="3">
        <f>SUM(B50,B67)</f>
        <v>63</v>
      </c>
      <c r="D294" s="3">
        <f>AVERAGE(B50,B67)</f>
        <v>31.5</v>
      </c>
      <c r="T294" s="3">
        <f>AVERAGE(C294:R294)</f>
        <v>47.25</v>
      </c>
    </row>
    <row r="295" spans="1:20">
      <c r="A295" s="11" t="s">
        <v>114</v>
      </c>
      <c r="B295" s="12" t="s">
        <v>1177</v>
      </c>
      <c r="C295" s="3">
        <f>SUM(B63)</f>
        <v>32</v>
      </c>
      <c r="D295" s="3">
        <f>AVERAGE(B63)</f>
        <v>32</v>
      </c>
      <c r="T295" s="3">
        <f>AVERAGE(C295:R295)</f>
        <v>32</v>
      </c>
    </row>
    <row r="296" spans="1:20">
      <c r="A296" s="11" t="s">
        <v>700</v>
      </c>
      <c r="B296" s="12" t="s">
        <v>1273</v>
      </c>
      <c r="C296" s="3">
        <f>SUM(B31,B205)</f>
        <v>63</v>
      </c>
      <c r="D296" s="3">
        <f>AVERAGE(B31,B205)</f>
        <v>31.5</v>
      </c>
      <c r="T296" s="3">
        <f>AVERAGE(C296:R296)</f>
        <v>47.25</v>
      </c>
    </row>
    <row r="297" spans="1:20">
      <c r="A297" s="11" t="s">
        <v>701</v>
      </c>
      <c r="B297" s="12"/>
      <c r="C297" s="3" t="e">
        <f t="shared" ref="C297:C315" si="29">suma</f>
        <v>#NAME?</v>
      </c>
      <c r="D297" s="3" t="e">
        <f t="shared" ref="D297:D315" si="30">promedio</f>
        <v>#NAME?</v>
      </c>
      <c r="T297" s="3" t="e">
        <f>AVERAGE(C297:R297)</f>
        <v>#NAME?</v>
      </c>
    </row>
    <row r="298" spans="1:20">
      <c r="A298" s="11" t="s">
        <v>67</v>
      </c>
      <c r="B298" s="12" t="s">
        <v>1176</v>
      </c>
      <c r="C298" s="3">
        <f>SUM(B57)</f>
        <v>31</v>
      </c>
      <c r="D298" s="3">
        <f>AVERAGE(B57)</f>
        <v>31</v>
      </c>
      <c r="T298" s="3">
        <f>AVERAGE(C298:R298)</f>
        <v>31</v>
      </c>
    </row>
    <row r="299" spans="1:20">
      <c r="A299" s="11" t="s">
        <v>94</v>
      </c>
      <c r="B299" s="12"/>
      <c r="C299" s="3" t="e">
        <f t="shared" si="29"/>
        <v>#NAME?</v>
      </c>
      <c r="D299" s="3" t="e">
        <f t="shared" si="30"/>
        <v>#NAME?</v>
      </c>
    </row>
    <row r="300" spans="1:20">
      <c r="A300" s="11" t="s">
        <v>64</v>
      </c>
      <c r="B300" s="12" t="s">
        <v>1274</v>
      </c>
      <c r="C300" s="3">
        <f>SUM(B44,B75,B196,B212)</f>
        <v>122</v>
      </c>
      <c r="D300" s="3">
        <f>AVERAGE(B44,B75,B196,B212)</f>
        <v>30.5</v>
      </c>
      <c r="T300" s="3">
        <f>AVERAGE(C300:R300)</f>
        <v>76.25</v>
      </c>
    </row>
    <row r="301" spans="1:20">
      <c r="A301" s="11" t="s">
        <v>702</v>
      </c>
      <c r="B301" s="12" t="s">
        <v>1179</v>
      </c>
      <c r="C301" s="3">
        <f>SUM(B89,B94)</f>
        <v>65</v>
      </c>
      <c r="D301" s="3">
        <f>AVERAGE(B89,B94)</f>
        <v>32.5</v>
      </c>
      <c r="T301" s="3">
        <f>AVERAGE(C301:R301)</f>
        <v>48.75</v>
      </c>
    </row>
    <row r="302" spans="1:20">
      <c r="A302" s="11" t="s">
        <v>109</v>
      </c>
      <c r="B302" s="12" t="s">
        <v>1268</v>
      </c>
      <c r="C302" s="3">
        <f>SUM(B164)</f>
        <v>32</v>
      </c>
      <c r="D302" s="3">
        <f>AVERAGE(B164)</f>
        <v>32</v>
      </c>
      <c r="T302" s="3">
        <f>AVERAGE(C302:R302)</f>
        <v>32</v>
      </c>
    </row>
    <row r="303" spans="1:20">
      <c r="A303" s="11" t="s">
        <v>703</v>
      </c>
      <c r="B303" s="12"/>
      <c r="C303" s="3" t="e">
        <f t="shared" si="29"/>
        <v>#NAME?</v>
      </c>
      <c r="D303" s="3" t="e">
        <f t="shared" si="30"/>
        <v>#NAME?</v>
      </c>
      <c r="T303" s="3" t="e">
        <f>AVERAGE(C303:R303)</f>
        <v>#NAME?</v>
      </c>
    </row>
    <row r="304" spans="1:20">
      <c r="A304" s="11" t="s">
        <v>66</v>
      </c>
      <c r="B304" s="12"/>
      <c r="C304" s="3" t="e">
        <f t="shared" si="29"/>
        <v>#NAME?</v>
      </c>
      <c r="D304" s="3" t="e">
        <f t="shared" si="30"/>
        <v>#NAME?</v>
      </c>
      <c r="T304" s="3" t="e">
        <f>AVERAGE(C304:R304)</f>
        <v>#NAME?</v>
      </c>
    </row>
    <row r="305" spans="1:20" ht="30">
      <c r="A305" s="11" t="s">
        <v>34</v>
      </c>
      <c r="B305" s="19" t="s">
        <v>1272</v>
      </c>
      <c r="C305" s="3">
        <f>SUM(B11,B106,B128,B160,B191)</f>
        <v>170</v>
      </c>
      <c r="D305" s="3">
        <f>AVERAGE(B11,B106,B128,B160,B191)</f>
        <v>34</v>
      </c>
    </row>
    <row r="306" spans="1:20">
      <c r="A306" s="11" t="s">
        <v>72</v>
      </c>
      <c r="B306" s="12" t="s">
        <v>1275</v>
      </c>
      <c r="C306" s="3">
        <f>SUM(B21,B220)</f>
        <v>68</v>
      </c>
      <c r="D306" s="3">
        <f>AVERAGE(B21,B220)</f>
        <v>34</v>
      </c>
      <c r="T306" s="3">
        <f>AVERAGE(C306:R306)</f>
        <v>51</v>
      </c>
    </row>
    <row r="307" spans="1:20">
      <c r="A307" s="11" t="s">
        <v>74</v>
      </c>
      <c r="B307" s="12" t="s">
        <v>1180</v>
      </c>
      <c r="C307" s="3">
        <f>SUM(B37,B81,B119)</f>
        <v>95</v>
      </c>
      <c r="D307" s="3">
        <f>AVERAGE(B37,B81,B119)</f>
        <v>31.666666666666668</v>
      </c>
      <c r="T307" s="3">
        <f>AVERAGE(C307:R307)</f>
        <v>63.333333333333336</v>
      </c>
    </row>
    <row r="308" spans="1:20">
      <c r="A308" s="11" t="s">
        <v>68</v>
      </c>
      <c r="B308" s="12"/>
      <c r="C308" s="3" t="e">
        <f t="shared" si="29"/>
        <v>#NAME?</v>
      </c>
      <c r="D308" s="3" t="e">
        <f t="shared" si="30"/>
        <v>#NAME?</v>
      </c>
      <c r="T308" s="3" t="e">
        <f>AVERAGE(C308:R308)</f>
        <v>#NAME?</v>
      </c>
    </row>
    <row r="309" spans="1:20">
      <c r="A309" s="11" t="s">
        <v>704</v>
      </c>
      <c r="B309" s="12" t="s">
        <v>1270</v>
      </c>
      <c r="C309" s="3">
        <f>SUM(B98,B113,B177)</f>
        <v>94</v>
      </c>
      <c r="D309" s="3">
        <f>AVERAGE(B98,B113,B177)</f>
        <v>31.333333333333332</v>
      </c>
      <c r="T309" s="3">
        <f>AVERAGE(C309:R309)</f>
        <v>62.666666666666664</v>
      </c>
    </row>
    <row r="310" spans="1:20">
      <c r="A310" s="11" t="s">
        <v>100</v>
      </c>
      <c r="B310" s="12"/>
      <c r="C310" s="3" t="e">
        <f t="shared" si="29"/>
        <v>#NAME?</v>
      </c>
      <c r="D310" s="3" t="e">
        <f t="shared" si="30"/>
        <v>#NAME?</v>
      </c>
      <c r="T310" s="3" t="e">
        <f>AVERAGE(C310:R310)</f>
        <v>#NAME?</v>
      </c>
    </row>
    <row r="311" spans="1:20">
      <c r="A311" s="11" t="s">
        <v>705</v>
      </c>
      <c r="B311" s="12"/>
      <c r="C311" s="3" t="e">
        <f t="shared" si="29"/>
        <v>#NAME?</v>
      </c>
      <c r="D311" s="3" t="e">
        <f t="shared" si="30"/>
        <v>#NAME?</v>
      </c>
    </row>
    <row r="312" spans="1:20">
      <c r="A312" s="11" t="s">
        <v>706</v>
      </c>
      <c r="B312" s="12" t="s">
        <v>1271</v>
      </c>
      <c r="C312" s="3">
        <f>SUM(B15,B187)</f>
        <v>63</v>
      </c>
      <c r="D312" s="3">
        <f>AVERAGE(B15,B187)</f>
        <v>31.5</v>
      </c>
    </row>
    <row r="313" spans="1:20">
      <c r="A313" s="11" t="s">
        <v>70</v>
      </c>
      <c r="B313" s="12" t="s">
        <v>1181</v>
      </c>
      <c r="C313" s="3">
        <f>SUM(B133,B138)</f>
        <v>58</v>
      </c>
      <c r="D313" s="3">
        <f>AVERAGE(B133,B138)</f>
        <v>29</v>
      </c>
    </row>
    <row r="314" spans="1:20">
      <c r="A314" s="11" t="s">
        <v>96</v>
      </c>
      <c r="B314" s="12" t="s">
        <v>1182</v>
      </c>
      <c r="C314" s="3">
        <f>SUM(B2,B144,B150)</f>
        <v>106</v>
      </c>
      <c r="D314" s="3">
        <f>AVERAGE(B2,B144,B150)</f>
        <v>35.333333333333336</v>
      </c>
      <c r="T314" s="3">
        <f>AVERAGE(C314:R314)</f>
        <v>70.666666666666671</v>
      </c>
    </row>
    <row r="315" spans="1:20">
      <c r="A315" s="11" t="s">
        <v>220</v>
      </c>
      <c r="B315" s="12" t="s">
        <v>1269</v>
      </c>
      <c r="C315" s="3">
        <f>SUM(B172)</f>
        <v>32</v>
      </c>
      <c r="D315" s="3">
        <f>AVERAGE(B172)</f>
        <v>32</v>
      </c>
      <c r="T315" s="3">
        <f>AVERAGE(C315:R315)</f>
        <v>32</v>
      </c>
    </row>
    <row r="316" spans="1:20">
      <c r="T316" s="3" t="e">
        <f t="shared" si="28"/>
        <v>#DIV/0!</v>
      </c>
    </row>
    <row r="317" spans="1:20">
      <c r="T317" s="3" t="e">
        <f t="shared" si="28"/>
        <v>#DIV/0!</v>
      </c>
    </row>
    <row r="318" spans="1:20">
      <c r="T318" s="3" t="e">
        <f t="shared" si="28"/>
        <v>#DIV/0!</v>
      </c>
    </row>
    <row r="320" spans="1:20">
      <c r="T320" s="3" t="e">
        <f t="shared" si="28"/>
        <v>#DIV/0!</v>
      </c>
    </row>
    <row r="321" spans="20:20">
      <c r="T321" s="3" t="e">
        <f t="shared" si="28"/>
        <v>#DIV/0!</v>
      </c>
    </row>
    <row r="322" spans="20:20">
      <c r="T322" s="3" t="e">
        <f t="shared" si="28"/>
        <v>#DIV/0!</v>
      </c>
    </row>
    <row r="323" spans="20:20">
      <c r="T323" s="3" t="e">
        <f t="shared" si="28"/>
        <v>#DIV/0!</v>
      </c>
    </row>
    <row r="324" spans="20:20">
      <c r="T324" s="3" t="e">
        <f t="shared" si="28"/>
        <v>#DIV/0!</v>
      </c>
    </row>
    <row r="326" spans="20:20">
      <c r="T326" s="3" t="e">
        <f t="shared" ref="T326:T388" si="31">AVERAGE(C326:R326)</f>
        <v>#DIV/0!</v>
      </c>
    </row>
    <row r="327" spans="20:20">
      <c r="T327" s="3" t="e">
        <f t="shared" si="31"/>
        <v>#DIV/0!</v>
      </c>
    </row>
    <row r="328" spans="20:20">
      <c r="T328" s="3" t="e">
        <f t="shared" si="31"/>
        <v>#DIV/0!</v>
      </c>
    </row>
    <row r="329" spans="20:20">
      <c r="T329" s="3" t="e">
        <f t="shared" si="31"/>
        <v>#DIV/0!</v>
      </c>
    </row>
    <row r="330" spans="20:20">
      <c r="T330" s="3" t="e">
        <f t="shared" si="31"/>
        <v>#DIV/0!</v>
      </c>
    </row>
    <row r="332" spans="20:20">
      <c r="T332" s="3" t="e">
        <f t="shared" si="31"/>
        <v>#DIV/0!</v>
      </c>
    </row>
    <row r="333" spans="20:20">
      <c r="T333" s="3" t="e">
        <f t="shared" si="31"/>
        <v>#DIV/0!</v>
      </c>
    </row>
    <row r="334" spans="20:20">
      <c r="T334" s="3" t="e">
        <f t="shared" si="31"/>
        <v>#DIV/0!</v>
      </c>
    </row>
    <row r="335" spans="20:20">
      <c r="T335" s="3" t="e">
        <f t="shared" si="31"/>
        <v>#DIV/0!</v>
      </c>
    </row>
    <row r="336" spans="20:20">
      <c r="T336" s="3" t="e">
        <f t="shared" si="31"/>
        <v>#DIV/0!</v>
      </c>
    </row>
    <row r="340" spans="20:20">
      <c r="T340" s="3" t="e">
        <f t="shared" si="31"/>
        <v>#DIV/0!</v>
      </c>
    </row>
    <row r="341" spans="20:20">
      <c r="T341" s="3" t="e">
        <f t="shared" si="31"/>
        <v>#DIV/0!</v>
      </c>
    </row>
    <row r="342" spans="20:20">
      <c r="T342" s="3" t="e">
        <f t="shared" si="31"/>
        <v>#DIV/0!</v>
      </c>
    </row>
    <row r="343" spans="20:20">
      <c r="T343" s="3" t="e">
        <f t="shared" si="31"/>
        <v>#DIV/0!</v>
      </c>
    </row>
    <row r="344" spans="20:20">
      <c r="T344" s="3" t="e">
        <f t="shared" si="31"/>
        <v>#DIV/0!</v>
      </c>
    </row>
    <row r="346" spans="20:20">
      <c r="T346" s="3" t="e">
        <f t="shared" si="31"/>
        <v>#DIV/0!</v>
      </c>
    </row>
    <row r="347" spans="20:20">
      <c r="T347" s="3" t="e">
        <f t="shared" si="31"/>
        <v>#DIV/0!</v>
      </c>
    </row>
    <row r="348" spans="20:20">
      <c r="T348" s="3" t="e">
        <f t="shared" si="31"/>
        <v>#DIV/0!</v>
      </c>
    </row>
    <row r="349" spans="20:20">
      <c r="T349" s="3" t="e">
        <f t="shared" si="31"/>
        <v>#DIV/0!</v>
      </c>
    </row>
    <row r="350" spans="20:20">
      <c r="T350" s="3" t="e">
        <f t="shared" si="31"/>
        <v>#DIV/0!</v>
      </c>
    </row>
    <row r="352" spans="20:20">
      <c r="T352" s="3" t="e">
        <f t="shared" si="31"/>
        <v>#DIV/0!</v>
      </c>
    </row>
    <row r="353" spans="20:20">
      <c r="T353" s="3" t="e">
        <f t="shared" si="31"/>
        <v>#DIV/0!</v>
      </c>
    </row>
    <row r="354" spans="20:20">
      <c r="T354" s="3" t="e">
        <f t="shared" si="31"/>
        <v>#DIV/0!</v>
      </c>
    </row>
    <row r="355" spans="20:20">
      <c r="T355" s="3" t="e">
        <f t="shared" si="31"/>
        <v>#DIV/0!</v>
      </c>
    </row>
    <row r="356" spans="20:20">
      <c r="T356" s="3" t="e">
        <f t="shared" si="31"/>
        <v>#DIV/0!</v>
      </c>
    </row>
    <row r="358" spans="20:20">
      <c r="T358" s="3" t="e">
        <f t="shared" si="31"/>
        <v>#DIV/0!</v>
      </c>
    </row>
    <row r="359" spans="20:20">
      <c r="T359" s="3" t="e">
        <f t="shared" si="31"/>
        <v>#DIV/0!</v>
      </c>
    </row>
    <row r="360" spans="20:20">
      <c r="T360" s="3" t="e">
        <f t="shared" si="31"/>
        <v>#DIV/0!</v>
      </c>
    </row>
    <row r="361" spans="20:20">
      <c r="T361" s="3" t="e">
        <f t="shared" si="31"/>
        <v>#DIV/0!</v>
      </c>
    </row>
    <row r="362" spans="20:20">
      <c r="T362" s="3" t="e">
        <f t="shared" si="31"/>
        <v>#DIV/0!</v>
      </c>
    </row>
    <row r="366" spans="20:20">
      <c r="T366" s="3" t="e">
        <f t="shared" si="31"/>
        <v>#DIV/0!</v>
      </c>
    </row>
    <row r="367" spans="20:20">
      <c r="T367" s="3" t="e">
        <f t="shared" si="31"/>
        <v>#DIV/0!</v>
      </c>
    </row>
    <row r="368" spans="20:20">
      <c r="T368" s="3" t="e">
        <f t="shared" si="31"/>
        <v>#DIV/0!</v>
      </c>
    </row>
    <row r="369" spans="20:20">
      <c r="T369" s="3" t="e">
        <f t="shared" si="31"/>
        <v>#DIV/0!</v>
      </c>
    </row>
    <row r="370" spans="20:20">
      <c r="T370" s="3" t="e">
        <f t="shared" si="31"/>
        <v>#DIV/0!</v>
      </c>
    </row>
    <row r="372" spans="20:20">
      <c r="T372" s="3" t="e">
        <f t="shared" si="31"/>
        <v>#DIV/0!</v>
      </c>
    </row>
    <row r="373" spans="20:20">
      <c r="T373" s="3" t="e">
        <f t="shared" si="31"/>
        <v>#DIV/0!</v>
      </c>
    </row>
    <row r="374" spans="20:20">
      <c r="T374" s="3" t="e">
        <f t="shared" si="31"/>
        <v>#DIV/0!</v>
      </c>
    </row>
    <row r="375" spans="20:20">
      <c r="T375" s="3" t="e">
        <f t="shared" si="31"/>
        <v>#DIV/0!</v>
      </c>
    </row>
    <row r="376" spans="20:20">
      <c r="T376" s="3" t="e">
        <f t="shared" si="31"/>
        <v>#DIV/0!</v>
      </c>
    </row>
    <row r="378" spans="20:20">
      <c r="T378" s="3" t="e">
        <f t="shared" si="31"/>
        <v>#DIV/0!</v>
      </c>
    </row>
    <row r="379" spans="20:20">
      <c r="T379" s="3" t="e">
        <f t="shared" si="31"/>
        <v>#DIV/0!</v>
      </c>
    </row>
    <row r="380" spans="20:20">
      <c r="T380" s="3" t="e">
        <f t="shared" si="31"/>
        <v>#DIV/0!</v>
      </c>
    </row>
    <row r="381" spans="20:20">
      <c r="T381" s="3" t="e">
        <f t="shared" si="31"/>
        <v>#DIV/0!</v>
      </c>
    </row>
    <row r="382" spans="20:20">
      <c r="T382" s="3" t="e">
        <f t="shared" si="31"/>
        <v>#DIV/0!</v>
      </c>
    </row>
    <row r="384" spans="20:20">
      <c r="T384" s="3" t="e">
        <f t="shared" si="31"/>
        <v>#DIV/0!</v>
      </c>
    </row>
    <row r="385" spans="20:20">
      <c r="T385" s="3" t="e">
        <f t="shared" si="31"/>
        <v>#DIV/0!</v>
      </c>
    </row>
    <row r="386" spans="20:20">
      <c r="T386" s="3" t="e">
        <f t="shared" si="31"/>
        <v>#DIV/0!</v>
      </c>
    </row>
    <row r="387" spans="20:20">
      <c r="T387" s="3" t="e">
        <f t="shared" si="31"/>
        <v>#DIV/0!</v>
      </c>
    </row>
    <row r="388" spans="20:20">
      <c r="T388" s="3" t="e">
        <f t="shared" si="31"/>
        <v>#DIV/0!</v>
      </c>
    </row>
    <row r="392" spans="20:20">
      <c r="T392" s="3" t="e">
        <f t="shared" ref="T392:T440" si="32">AVERAGE(C392:R392)</f>
        <v>#DIV/0!</v>
      </c>
    </row>
    <row r="393" spans="20:20">
      <c r="T393" s="3" t="e">
        <f t="shared" si="32"/>
        <v>#DIV/0!</v>
      </c>
    </row>
    <row r="394" spans="20:20">
      <c r="T394" s="3" t="e">
        <f t="shared" si="32"/>
        <v>#DIV/0!</v>
      </c>
    </row>
    <row r="395" spans="20:20">
      <c r="T395" s="3" t="e">
        <f t="shared" si="32"/>
        <v>#DIV/0!</v>
      </c>
    </row>
    <row r="396" spans="20:20">
      <c r="T396" s="3" t="e">
        <f t="shared" si="32"/>
        <v>#DIV/0!</v>
      </c>
    </row>
    <row r="398" spans="20:20">
      <c r="T398" s="3" t="e">
        <f t="shared" si="32"/>
        <v>#DIV/0!</v>
      </c>
    </row>
    <row r="399" spans="20:20">
      <c r="T399" s="3" t="e">
        <f t="shared" si="32"/>
        <v>#DIV/0!</v>
      </c>
    </row>
    <row r="400" spans="20:20">
      <c r="T400" s="3" t="e">
        <f t="shared" si="32"/>
        <v>#DIV/0!</v>
      </c>
    </row>
    <row r="401" spans="20:20">
      <c r="T401" s="3" t="e">
        <f t="shared" si="32"/>
        <v>#DIV/0!</v>
      </c>
    </row>
    <row r="402" spans="20:20">
      <c r="T402" s="3" t="e">
        <f t="shared" si="32"/>
        <v>#DIV/0!</v>
      </c>
    </row>
    <row r="404" spans="20:20">
      <c r="T404" s="3" t="e">
        <f t="shared" si="32"/>
        <v>#DIV/0!</v>
      </c>
    </row>
    <row r="405" spans="20:20">
      <c r="T405" s="3" t="e">
        <f t="shared" si="32"/>
        <v>#DIV/0!</v>
      </c>
    </row>
    <row r="406" spans="20:20">
      <c r="T406" s="3" t="e">
        <f t="shared" si="32"/>
        <v>#DIV/0!</v>
      </c>
    </row>
    <row r="407" spans="20:20">
      <c r="T407" s="3" t="e">
        <f t="shared" si="32"/>
        <v>#DIV/0!</v>
      </c>
    </row>
    <row r="408" spans="20:20">
      <c r="T408" s="3" t="e">
        <f t="shared" si="32"/>
        <v>#DIV/0!</v>
      </c>
    </row>
    <row r="410" spans="20:20">
      <c r="T410" s="3" t="e">
        <f t="shared" si="32"/>
        <v>#DIV/0!</v>
      </c>
    </row>
    <row r="411" spans="20:20">
      <c r="T411" s="3" t="e">
        <f t="shared" si="32"/>
        <v>#DIV/0!</v>
      </c>
    </row>
    <row r="412" spans="20:20">
      <c r="T412" s="3" t="e">
        <f t="shared" si="32"/>
        <v>#DIV/0!</v>
      </c>
    </row>
    <row r="413" spans="20:20">
      <c r="T413" s="3" t="e">
        <f t="shared" si="32"/>
        <v>#DIV/0!</v>
      </c>
    </row>
    <row r="414" spans="20:20">
      <c r="T414" s="3" t="e">
        <f t="shared" si="32"/>
        <v>#DIV/0!</v>
      </c>
    </row>
    <row r="418" spans="20:20">
      <c r="T418" s="3" t="e">
        <f t="shared" si="32"/>
        <v>#DIV/0!</v>
      </c>
    </row>
    <row r="419" spans="20:20">
      <c r="T419" s="3" t="e">
        <f t="shared" si="32"/>
        <v>#DIV/0!</v>
      </c>
    </row>
    <row r="420" spans="20:20">
      <c r="T420" s="3" t="e">
        <f t="shared" si="32"/>
        <v>#DIV/0!</v>
      </c>
    </row>
    <row r="421" spans="20:20">
      <c r="T421" s="3" t="e">
        <f t="shared" si="32"/>
        <v>#DIV/0!</v>
      </c>
    </row>
    <row r="422" spans="20:20">
      <c r="T422" s="3" t="e">
        <f t="shared" si="32"/>
        <v>#DIV/0!</v>
      </c>
    </row>
    <row r="424" spans="20:20">
      <c r="T424" s="3" t="e">
        <f t="shared" si="32"/>
        <v>#DIV/0!</v>
      </c>
    </row>
    <row r="425" spans="20:20">
      <c r="T425" s="3" t="e">
        <f t="shared" si="32"/>
        <v>#DIV/0!</v>
      </c>
    </row>
    <row r="426" spans="20:20">
      <c r="T426" s="3" t="e">
        <f t="shared" si="32"/>
        <v>#DIV/0!</v>
      </c>
    </row>
    <row r="427" spans="20:20">
      <c r="T427" s="3" t="e">
        <f t="shared" si="32"/>
        <v>#DIV/0!</v>
      </c>
    </row>
    <row r="428" spans="20:20">
      <c r="T428" s="3" t="e">
        <f t="shared" si="32"/>
        <v>#DIV/0!</v>
      </c>
    </row>
    <row r="430" spans="20:20">
      <c r="T430" s="3" t="e">
        <f t="shared" si="32"/>
        <v>#DIV/0!</v>
      </c>
    </row>
    <row r="431" spans="20:20">
      <c r="T431" s="3" t="e">
        <f t="shared" si="32"/>
        <v>#DIV/0!</v>
      </c>
    </row>
    <row r="432" spans="20:20">
      <c r="T432" s="3" t="e">
        <f t="shared" si="32"/>
        <v>#DIV/0!</v>
      </c>
    </row>
    <row r="433" spans="20:20">
      <c r="T433" s="3" t="e">
        <f t="shared" si="32"/>
        <v>#DIV/0!</v>
      </c>
    </row>
    <row r="434" spans="20:20">
      <c r="T434" s="3" t="e">
        <f t="shared" si="32"/>
        <v>#DIV/0!</v>
      </c>
    </row>
    <row r="436" spans="20:20">
      <c r="T436" s="3" t="e">
        <f t="shared" si="32"/>
        <v>#DIV/0!</v>
      </c>
    </row>
    <row r="437" spans="20:20">
      <c r="T437" s="3" t="e">
        <f t="shared" si="32"/>
        <v>#DIV/0!</v>
      </c>
    </row>
    <row r="438" spans="20:20">
      <c r="T438" s="3" t="e">
        <f t="shared" si="32"/>
        <v>#DIV/0!</v>
      </c>
    </row>
    <row r="439" spans="20:20">
      <c r="T439" s="3" t="e">
        <f t="shared" si="32"/>
        <v>#DIV/0!</v>
      </c>
    </row>
    <row r="440" spans="20:20">
      <c r="T440" s="3" t="e">
        <f t="shared" si="32"/>
        <v>#DIV/0!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todas las canciones</vt:lpstr>
      <vt:lpstr>General</vt:lpstr>
      <vt:lpstr>Grupos fase 1</vt:lpstr>
      <vt:lpstr>eliminadas fase 1</vt:lpstr>
      <vt:lpstr>Fase 2 general</vt:lpstr>
      <vt:lpstr>Grupos fase 2</vt:lpstr>
      <vt:lpstr>elimindas fase 2</vt:lpstr>
      <vt:lpstr>Fase 3 general</vt:lpstr>
      <vt:lpstr>Grupos fase 3</vt:lpstr>
      <vt:lpstr>Fase 4 general</vt:lpstr>
      <vt:lpstr>Grupo final</vt:lpstr>
      <vt:lpstr>Totales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2014-06-22T21:22:06Z</dcterms:modified>
</cp:coreProperties>
</file>